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Helen Behn\Documents\R\EPPN Data Analysis\"/>
    </mc:Choice>
  </mc:AlternateContent>
  <xr:revisionPtr revIDLastSave="0" documentId="13_ncr:1_{67EF2749-87B2-41AA-B1DD-E21969B1405E}" xr6:coauthVersionLast="37" xr6:coauthVersionMax="37" xr10:uidLastSave="{00000000-0000-0000-0000-000000000000}"/>
  <bookViews>
    <workbookView xWindow="0" yWindow="0" windowWidth="23040" windowHeight="9060" activeTab="5" xr2:uid="{00000000-000D-0000-FFFF-FFFF00000000}"/>
  </bookViews>
  <sheets>
    <sheet name="location" sheetId="20" r:id="rId1"/>
    <sheet name="seed #" sheetId="19" r:id="rId2"/>
    <sheet name="READ ME" sheetId="4" r:id="rId3"/>
    <sheet name="pivot harvest" sheetId="18" r:id="rId4"/>
    <sheet name="harvest all" sheetId="17" r:id="rId5"/>
    <sheet name="HARVEST ALL_FOR R" sheetId="21" r:id="rId6"/>
    <sheet name="labels" sheetId="1" r:id="rId7"/>
    <sheet name="BBCH scoring" sheetId="6" r:id="rId8"/>
    <sheet name=" pivot harvest" sheetId="10" r:id="rId9"/>
    <sheet name="plotting" sheetId="11" r:id="rId10"/>
    <sheet name="harvest" sheetId="9" r:id="rId11"/>
    <sheet name="barcodes" sheetId="5" r:id="rId12"/>
    <sheet name="seed codes" sheetId="3" r:id="rId13"/>
    <sheet name="seed codes (2)" sheetId="2" r:id="rId14"/>
  </sheets>
  <definedNames>
    <definedName name="_xlnm.Print_Area" localSheetId="11">barcodes!$A$1:$B$89</definedName>
    <definedName name="_xlnm.Print_Area" localSheetId="7">'BBCH scoring'!$A:$N</definedName>
    <definedName name="_xlnm.Print_Area" localSheetId="6">labels!$G:$AA</definedName>
    <definedName name="_xlnm.Print_Area" localSheetId="0">location!$A$1:$B$45</definedName>
    <definedName name="_xlnm.Print_Titles" localSheetId="7">'BBCH scoring'!$1:$1</definedName>
    <definedName name="_xlnm.Print_Titles" localSheetId="6">labels!$1:$1</definedName>
    <definedName name="_xlnm.Print_Titles" localSheetId="1">'seed #'!$1:$1</definedName>
  </definedNames>
  <calcPr calcId="179021"/>
  <pivotCaches>
    <pivotCache cacheId="4" r:id="rId15"/>
    <pivotCache cacheId="5"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1" l="1"/>
  <c r="B4" i="21"/>
  <c r="B5" i="21"/>
  <c r="B6" i="21"/>
  <c r="B7"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77" i="21"/>
  <c r="B78" i="21"/>
  <c r="B79" i="21"/>
  <c r="B80" i="21"/>
  <c r="B81" i="21"/>
  <c r="B82" i="21"/>
  <c r="B83" i="21"/>
  <c r="B84" i="21"/>
  <c r="B85" i="21"/>
  <c r="B86" i="21"/>
  <c r="B87" i="21"/>
  <c r="B88" i="21"/>
  <c r="B89" i="21"/>
  <c r="B90" i="21"/>
  <c r="B91" i="21"/>
  <c r="B92" i="21"/>
  <c r="B93" i="21"/>
  <c r="B94" i="21"/>
  <c r="B95" i="21"/>
  <c r="B96" i="21"/>
  <c r="B97" i="21"/>
  <c r="B98" i="21"/>
  <c r="B99" i="21"/>
  <c r="B100" i="21"/>
  <c r="B101" i="21"/>
  <c r="B102" i="21"/>
  <c r="B103" i="21"/>
  <c r="B104" i="21"/>
  <c r="B105" i="21"/>
  <c r="B106" i="21"/>
  <c r="B107" i="21"/>
  <c r="B108" i="21"/>
  <c r="B109" i="21"/>
  <c r="B110" i="21"/>
  <c r="B111" i="21"/>
  <c r="B112" i="21"/>
  <c r="B113" i="21"/>
  <c r="B114" i="21"/>
  <c r="B115" i="21"/>
  <c r="B116" i="21"/>
  <c r="B117" i="21"/>
  <c r="B118" i="21"/>
  <c r="B119" i="21"/>
  <c r="B120" i="21"/>
  <c r="B121" i="21"/>
  <c r="B122" i="21"/>
  <c r="B123" i="21"/>
  <c r="B124" i="21"/>
  <c r="B125" i="21"/>
  <c r="B126" i="21"/>
  <c r="B127" i="21"/>
  <c r="B128" i="21"/>
  <c r="B129" i="21"/>
  <c r="B130" i="21"/>
  <c r="B131" i="21"/>
  <c r="B132" i="21"/>
  <c r="B133" i="21"/>
  <c r="B134" i="21"/>
  <c r="B135" i="21"/>
  <c r="B136" i="21"/>
  <c r="B137" i="21"/>
  <c r="B138" i="21"/>
  <c r="B139" i="21"/>
  <c r="B140" i="21"/>
  <c r="B141" i="21"/>
  <c r="B142" i="21"/>
  <c r="B143" i="21"/>
  <c r="B144" i="21"/>
  <c r="B145" i="21"/>
  <c r="B146" i="21"/>
  <c r="B147" i="21"/>
  <c r="B148" i="21"/>
  <c r="B149" i="21"/>
  <c r="B150" i="21"/>
  <c r="B151" i="21"/>
  <c r="B152" i="21"/>
  <c r="B153" i="21"/>
  <c r="B154" i="21"/>
  <c r="B155" i="21"/>
  <c r="B156" i="21"/>
  <c r="B157" i="21"/>
  <c r="B158" i="21"/>
  <c r="B159" i="21"/>
  <c r="B160" i="21"/>
  <c r="B161" i="21"/>
  <c r="B162" i="21"/>
  <c r="B163" i="21"/>
  <c r="B164" i="21"/>
  <c r="B165" i="21"/>
  <c r="B166" i="21"/>
  <c r="B167" i="21"/>
  <c r="B168" i="21"/>
  <c r="B169" i="21"/>
  <c r="B170" i="21"/>
  <c r="B171" i="21"/>
  <c r="B172" i="21"/>
  <c r="B173" i="21"/>
  <c r="B174" i="21"/>
  <c r="B175" i="21"/>
  <c r="B176" i="21"/>
  <c r="B177" i="21"/>
  <c r="B178" i="21"/>
  <c r="B179" i="21"/>
  <c r="B180" i="21"/>
  <c r="B181" i="21"/>
  <c r="B182" i="21"/>
  <c r="B183" i="21"/>
  <c r="B184" i="21"/>
  <c r="B185" i="21"/>
  <c r="B186" i="21"/>
  <c r="B187" i="21"/>
  <c r="B188" i="21"/>
  <c r="B189" i="21"/>
  <c r="B190" i="21"/>
  <c r="B191" i="21"/>
  <c r="B192" i="21"/>
  <c r="B193" i="21"/>
  <c r="B194" i="21"/>
  <c r="B195" i="21"/>
  <c r="B196" i="21"/>
  <c r="B197" i="21"/>
  <c r="B198" i="21"/>
  <c r="B199" i="21"/>
  <c r="B200" i="21"/>
  <c r="B201" i="21"/>
  <c r="B202" i="21"/>
  <c r="B203" i="21"/>
  <c r="B204" i="21"/>
  <c r="B205" i="21"/>
  <c r="B206" i="21"/>
  <c r="B207" i="21"/>
  <c r="B208" i="21"/>
  <c r="B209" i="21"/>
  <c r="B210" i="21"/>
  <c r="B211" i="21"/>
  <c r="B212" i="21"/>
  <c r="B213" i="21"/>
  <c r="B214" i="21"/>
  <c r="B215" i="21"/>
  <c r="B216" i="21"/>
  <c r="B217" i="21"/>
  <c r="B218" i="21"/>
  <c r="B219" i="21"/>
  <c r="B220" i="21"/>
  <c r="B221" i="21"/>
  <c r="B222" i="21"/>
  <c r="B223" i="21"/>
  <c r="B224" i="21"/>
  <c r="B225" i="21"/>
  <c r="B226" i="21"/>
  <c r="B227" i="21"/>
  <c r="B228" i="21"/>
  <c r="B229" i="21"/>
  <c r="B230" i="21"/>
  <c r="B231" i="21"/>
  <c r="B232" i="21"/>
  <c r="B233" i="21"/>
  <c r="B234" i="21"/>
  <c r="B235" i="21"/>
  <c r="B236" i="21"/>
  <c r="B237" i="21"/>
  <c r="B238" i="21"/>
  <c r="B239" i="21"/>
  <c r="B240" i="21"/>
  <c r="B241" i="21"/>
  <c r="B242" i="21"/>
  <c r="B243" i="21"/>
  <c r="B244" i="21"/>
  <c r="B245" i="21"/>
  <c r="B246" i="21"/>
  <c r="B247" i="21"/>
  <c r="B248" i="21"/>
  <c r="B249" i="21"/>
  <c r="B250" i="21"/>
  <c r="B251" i="21"/>
  <c r="B252" i="21"/>
  <c r="B253" i="21"/>
  <c r="B254" i="21"/>
  <c r="B255" i="21"/>
  <c r="B256" i="21"/>
  <c r="B257" i="21"/>
  <c r="B258" i="21"/>
  <c r="B259" i="21"/>
  <c r="B260" i="21"/>
  <c r="B261" i="21"/>
  <c r="B262" i="21"/>
  <c r="B263" i="21"/>
  <c r="B264" i="21"/>
  <c r="B265" i="21"/>
  <c r="B266" i="21"/>
  <c r="B267" i="21"/>
  <c r="B268" i="21"/>
  <c r="B269" i="21"/>
  <c r="B270" i="21"/>
  <c r="B271" i="21"/>
  <c r="B272" i="21"/>
  <c r="B273" i="21"/>
  <c r="B274" i="21"/>
  <c r="B275" i="21"/>
  <c r="B276" i="21"/>
  <c r="B277" i="21"/>
  <c r="B278" i="21"/>
  <c r="B279" i="21"/>
  <c r="B280" i="21"/>
  <c r="B281" i="21"/>
  <c r="B282" i="21"/>
  <c r="B283" i="21"/>
  <c r="B284" i="21"/>
  <c r="B285" i="21"/>
  <c r="B286" i="21"/>
  <c r="B287" i="21"/>
  <c r="B288" i="21"/>
  <c r="B289" i="21"/>
  <c r="B290" i="21"/>
  <c r="B291" i="21"/>
  <c r="B292" i="21"/>
  <c r="B293" i="21"/>
  <c r="B294" i="21"/>
  <c r="B295" i="21"/>
  <c r="B296" i="21"/>
  <c r="B297" i="21"/>
  <c r="B298" i="21"/>
  <c r="B299" i="21"/>
  <c r="B300" i="21"/>
  <c r="B301" i="21"/>
  <c r="B302" i="21"/>
  <c r="B303" i="21"/>
  <c r="B304" i="21"/>
  <c r="B305" i="21"/>
  <c r="B306" i="21"/>
  <c r="B307" i="21"/>
  <c r="B308" i="21"/>
  <c r="B309" i="21"/>
  <c r="B310" i="21"/>
  <c r="B311" i="21"/>
  <c r="B312" i="21"/>
  <c r="B313" i="21"/>
  <c r="B314" i="21"/>
  <c r="B315" i="21"/>
  <c r="B316" i="21"/>
  <c r="B317" i="21"/>
  <c r="B318" i="21"/>
  <c r="B319" i="21"/>
  <c r="B320" i="21"/>
  <c r="B321" i="21"/>
  <c r="B322" i="21"/>
  <c r="B323" i="21"/>
  <c r="B324" i="21"/>
  <c r="B325" i="21"/>
  <c r="B326" i="21"/>
  <c r="B327" i="21"/>
  <c r="B328" i="21"/>
  <c r="B329" i="21"/>
  <c r="B330" i="21"/>
  <c r="B331" i="21"/>
  <c r="B332" i="21"/>
  <c r="B333" i="21"/>
  <c r="B334" i="21"/>
  <c r="B335" i="21"/>
  <c r="B336" i="21"/>
  <c r="B337" i="21"/>
  <c r="B338" i="21"/>
  <c r="B339" i="21"/>
  <c r="B340" i="21"/>
  <c r="B341" i="21"/>
  <c r="B342" i="21"/>
  <c r="B343" i="21"/>
  <c r="B344" i="21"/>
  <c r="B345" i="21"/>
  <c r="B346" i="21"/>
  <c r="B347" i="21"/>
  <c r="B348" i="21"/>
  <c r="B349" i="21"/>
  <c r="B350" i="21"/>
  <c r="B351" i="21"/>
  <c r="B352" i="21"/>
  <c r="B353" i="21"/>
  <c r="B354" i="21"/>
  <c r="B355" i="21"/>
  <c r="B356" i="21"/>
  <c r="B357" i="21"/>
  <c r="B358" i="21"/>
  <c r="B359" i="21"/>
  <c r="B360" i="21"/>
  <c r="B361" i="21"/>
  <c r="B362" i="21"/>
  <c r="B363" i="21"/>
  <c r="B364" i="21"/>
  <c r="B365" i="21"/>
  <c r="B366" i="21"/>
  <c r="B367" i="21"/>
  <c r="B368" i="21"/>
  <c r="B369" i="21"/>
  <c r="B370" i="21"/>
  <c r="B371" i="21"/>
  <c r="B372" i="21"/>
  <c r="B2" i="21"/>
  <c r="G124" i="20" l="1"/>
  <c r="G372" i="20"/>
  <c r="G81" i="20"/>
  <c r="G252" i="20"/>
  <c r="G9" i="20"/>
  <c r="G57" i="20"/>
  <c r="G244" i="20"/>
  <c r="G33" i="20"/>
  <c r="G284" i="20"/>
  <c r="G324" i="20"/>
  <c r="G276" i="20"/>
  <c r="G308" i="20"/>
  <c r="G132" i="20"/>
  <c r="G212" i="20"/>
  <c r="G89" i="20"/>
  <c r="G148" i="20"/>
  <c r="G111" i="20"/>
  <c r="G105" i="20"/>
  <c r="G164" i="20"/>
  <c r="G292" i="20"/>
  <c r="G236" i="20"/>
  <c r="G388" i="20"/>
  <c r="G188" i="20"/>
  <c r="G220" i="20"/>
  <c r="G228" i="20"/>
  <c r="G364" i="20"/>
  <c r="G73" i="20"/>
  <c r="G332" i="20"/>
  <c r="G140" i="20"/>
  <c r="G156" i="20"/>
  <c r="G348" i="20"/>
  <c r="G49" i="20"/>
  <c r="G17" i="20"/>
  <c r="G356" i="20"/>
  <c r="G316" i="20"/>
  <c r="G172" i="20"/>
  <c r="G340" i="20"/>
  <c r="G260" i="20"/>
  <c r="G65" i="20"/>
  <c r="G25" i="20"/>
  <c r="G380" i="20"/>
  <c r="G41" i="20"/>
  <c r="G196" i="20"/>
  <c r="G268" i="20"/>
  <c r="G97" i="20"/>
  <c r="G180" i="20"/>
  <c r="G300" i="20"/>
  <c r="G204" i="20"/>
  <c r="G243" i="20"/>
  <c r="G155" i="20"/>
  <c r="G56" i="20"/>
  <c r="G323" i="20"/>
  <c r="G251" i="20"/>
  <c r="G64" i="20"/>
  <c r="G331" i="20"/>
  <c r="G371" i="20"/>
  <c r="G8" i="20"/>
  <c r="G147" i="20"/>
  <c r="G195" i="20"/>
  <c r="G179" i="20"/>
  <c r="G299" i="20"/>
  <c r="G283" i="20"/>
  <c r="G131" i="20"/>
  <c r="G163" i="20"/>
  <c r="G139" i="20"/>
  <c r="G315" i="20"/>
  <c r="G267" i="20"/>
  <c r="G187" i="20"/>
  <c r="G259" i="20"/>
  <c r="G235" i="20"/>
  <c r="G32" i="20"/>
  <c r="G203" i="20"/>
  <c r="G339" i="20"/>
  <c r="G307" i="20"/>
  <c r="G48" i="20"/>
  <c r="G171" i="20"/>
  <c r="G123" i="20"/>
  <c r="G72" i="20"/>
  <c r="G16" i="20"/>
  <c r="G347" i="20"/>
  <c r="G110" i="20"/>
  <c r="G80" i="20"/>
  <c r="G219" i="20"/>
  <c r="G88" i="20"/>
  <c r="G387" i="20"/>
  <c r="G24" i="20"/>
  <c r="G379" i="20"/>
  <c r="G275" i="20"/>
  <c r="G104" i="20"/>
  <c r="G96" i="20"/>
  <c r="G211" i="20"/>
  <c r="G291" i="20"/>
  <c r="G40" i="20"/>
  <c r="G355" i="20"/>
  <c r="G363" i="20"/>
  <c r="G227" i="20"/>
  <c r="G386" i="20"/>
  <c r="G266" i="20"/>
  <c r="G210" i="20"/>
  <c r="G202" i="20"/>
  <c r="G338" i="20"/>
  <c r="G55" i="20"/>
  <c r="G218" i="20"/>
  <c r="G186" i="20"/>
  <c r="G282" i="20"/>
  <c r="G242" i="20"/>
  <c r="G39" i="20"/>
  <c r="G290" i="20"/>
  <c r="G298" i="20"/>
  <c r="G138" i="20"/>
  <c r="G178" i="20"/>
  <c r="G250" i="20"/>
  <c r="G330" i="20"/>
  <c r="G103" i="20"/>
  <c r="G258" i="20"/>
  <c r="G23" i="20"/>
  <c r="G346" i="20"/>
  <c r="G370" i="20"/>
  <c r="G109" i="20"/>
  <c r="G47" i="20"/>
  <c r="G170" i="20"/>
  <c r="G322" i="20"/>
  <c r="G79" i="20"/>
  <c r="G194" i="20"/>
  <c r="G314" i="20"/>
  <c r="G146" i="20"/>
  <c r="G306" i="20"/>
  <c r="G63" i="20"/>
  <c r="G130" i="20"/>
  <c r="G154" i="20"/>
  <c r="G362" i="20"/>
  <c r="G87" i="20"/>
  <c r="G71" i="20"/>
  <c r="G378" i="20"/>
  <c r="G274" i="20"/>
  <c r="G31" i="20"/>
  <c r="G234" i="20"/>
  <c r="G122" i="20"/>
  <c r="G226" i="20"/>
  <c r="G354" i="20"/>
  <c r="G7" i="20"/>
  <c r="G15" i="20"/>
  <c r="G95" i="20"/>
  <c r="G162" i="20"/>
  <c r="G86" i="20"/>
  <c r="G209" i="20"/>
  <c r="G185" i="20"/>
  <c r="G70" i="20"/>
  <c r="G313" i="20"/>
  <c r="G78" i="20"/>
  <c r="G273" i="20"/>
  <c r="G22" i="20"/>
  <c r="G169" i="20"/>
  <c r="G161" i="20"/>
  <c r="G30" i="20"/>
  <c r="G265" i="20"/>
  <c r="G121" i="20"/>
  <c r="G321" i="20"/>
  <c r="G201" i="20"/>
  <c r="G329" i="20"/>
  <c r="G241" i="20"/>
  <c r="G297" i="20"/>
  <c r="G353" i="20"/>
  <c r="G345" i="20"/>
  <c r="G305" i="20"/>
  <c r="G6" i="20"/>
  <c r="G62" i="20"/>
  <c r="G193" i="20"/>
  <c r="G249" i="20"/>
  <c r="G129" i="20"/>
  <c r="G46" i="20"/>
  <c r="G377" i="20"/>
  <c r="G94" i="20"/>
  <c r="G38" i="20"/>
  <c r="G108" i="20"/>
  <c r="G369" i="20"/>
  <c r="G54" i="20"/>
  <c r="G289" i="20"/>
  <c r="G153" i="20"/>
  <c r="G385" i="20"/>
  <c r="G361" i="20"/>
  <c r="G145" i="20"/>
  <c r="G257" i="20"/>
  <c r="G177" i="20"/>
  <c r="G102" i="20"/>
  <c r="G233" i="20"/>
  <c r="G225" i="20"/>
  <c r="G14" i="20"/>
  <c r="G281" i="20"/>
  <c r="G137" i="20"/>
  <c r="G217" i="20"/>
  <c r="G337" i="20"/>
  <c r="G376" i="20"/>
  <c r="G344" i="20"/>
  <c r="G5" i="20"/>
  <c r="G320" i="20"/>
  <c r="G232" i="20"/>
  <c r="G256" i="20"/>
  <c r="G272" i="20"/>
  <c r="G176" i="20"/>
  <c r="G200" i="20"/>
  <c r="G93" i="20"/>
  <c r="G160" i="20"/>
  <c r="G336" i="20"/>
  <c r="G288" i="20"/>
  <c r="G264" i="20"/>
  <c r="G312" i="20"/>
  <c r="G168" i="20"/>
  <c r="G107" i="20"/>
  <c r="G368" i="20"/>
  <c r="G136" i="20"/>
  <c r="G85" i="20"/>
  <c r="G240" i="20"/>
  <c r="G280" i="20"/>
  <c r="G296" i="20"/>
  <c r="G328" i="20"/>
  <c r="G13" i="20"/>
  <c r="G21" i="20"/>
  <c r="G37" i="20"/>
  <c r="G184" i="20"/>
  <c r="G61" i="20"/>
  <c r="G45" i="20"/>
  <c r="G304" i="20"/>
  <c r="G165" i="20"/>
  <c r="G133" i="20"/>
  <c r="G117" i="20"/>
  <c r="G90" i="20"/>
  <c r="G42" i="20"/>
  <c r="G120" i="20"/>
  <c r="G128" i="20"/>
  <c r="G101" i="20"/>
  <c r="G208" i="20"/>
  <c r="G352" i="20"/>
  <c r="G77" i="20"/>
  <c r="G224" i="20"/>
  <c r="G216" i="20"/>
  <c r="G152" i="20"/>
  <c r="G144" i="20"/>
  <c r="G29" i="20"/>
  <c r="G360" i="20"/>
  <c r="G69" i="20"/>
  <c r="G192" i="20"/>
  <c r="G384" i="20"/>
  <c r="G248" i="20"/>
  <c r="G53" i="20"/>
  <c r="G127" i="20"/>
  <c r="G106" i="20"/>
  <c r="G319" i="20"/>
  <c r="G183" i="20"/>
  <c r="G271" i="20"/>
  <c r="G4" i="20"/>
  <c r="G92" i="20"/>
  <c r="G28" i="20"/>
  <c r="G44" i="20"/>
  <c r="G12" i="20"/>
  <c r="G175" i="20"/>
  <c r="G295" i="20"/>
  <c r="G167" i="20"/>
  <c r="G52" i="20"/>
  <c r="G263" i="20"/>
  <c r="G375" i="20"/>
  <c r="G255" i="20"/>
  <c r="G343" i="20"/>
  <c r="G36" i="20"/>
  <c r="G335" i="20"/>
  <c r="G60" i="20"/>
  <c r="G383" i="20"/>
  <c r="G84" i="20"/>
  <c r="G351" i="20"/>
  <c r="G239" i="20"/>
  <c r="G367" i="20"/>
  <c r="G247" i="20"/>
  <c r="G287" i="20"/>
  <c r="G231" i="20"/>
  <c r="G223" i="20"/>
  <c r="G119" i="20"/>
  <c r="G311" i="20"/>
  <c r="G359" i="20"/>
  <c r="G68" i="20"/>
  <c r="G279" i="20"/>
  <c r="G327" i="20"/>
  <c r="G116" i="20"/>
  <c r="G191" i="20"/>
  <c r="G159" i="20"/>
  <c r="G143" i="20"/>
  <c r="G135" i="20"/>
  <c r="G20" i="20"/>
  <c r="G151" i="20"/>
  <c r="G100" i="20"/>
  <c r="G207" i="20"/>
  <c r="G76" i="20"/>
  <c r="G199" i="20"/>
  <c r="G303" i="20"/>
  <c r="G215" i="20"/>
  <c r="G382" i="20"/>
  <c r="G134" i="20"/>
  <c r="G190" i="20"/>
  <c r="G43" i="20"/>
  <c r="G294" i="20"/>
  <c r="G59" i="20"/>
  <c r="G83" i="20"/>
  <c r="G310" i="20"/>
  <c r="G51" i="20"/>
  <c r="G150" i="20"/>
  <c r="G166" i="20"/>
  <c r="G19" i="20"/>
  <c r="G366" i="20"/>
  <c r="G142" i="20"/>
  <c r="G318" i="20"/>
  <c r="G350" i="20"/>
  <c r="G238" i="20"/>
  <c r="G126" i="20"/>
  <c r="G35" i="20"/>
  <c r="G270" i="20"/>
  <c r="G374" i="20"/>
  <c r="G206" i="20"/>
  <c r="G326" i="20"/>
  <c r="G262" i="20"/>
  <c r="G230" i="20"/>
  <c r="G342" i="20"/>
  <c r="G27" i="20"/>
  <c r="G158" i="20"/>
  <c r="G358" i="20"/>
  <c r="G67" i="20"/>
  <c r="G198" i="20"/>
  <c r="G11" i="20"/>
  <c r="G113" i="20"/>
  <c r="G174" i="20"/>
  <c r="G182" i="20"/>
  <c r="G222" i="20"/>
  <c r="G91" i="20"/>
  <c r="G118" i="20"/>
  <c r="G3" i="20"/>
  <c r="G278" i="20"/>
  <c r="G302" i="20"/>
  <c r="G99" i="20"/>
  <c r="G334" i="20"/>
  <c r="G254" i="20"/>
  <c r="G75" i="20"/>
  <c r="G115" i="20"/>
  <c r="G246" i="20"/>
  <c r="G214" i="20"/>
  <c r="G286" i="20"/>
  <c r="G381" i="20"/>
  <c r="G373" i="20"/>
  <c r="G365" i="20"/>
  <c r="G357" i="20"/>
  <c r="G349" i="20"/>
  <c r="G341" i="20"/>
  <c r="G333" i="20"/>
  <c r="G325" i="20"/>
  <c r="G317" i="20"/>
  <c r="G309" i="20"/>
  <c r="G301" i="20"/>
  <c r="G293" i="20"/>
  <c r="G285" i="20"/>
  <c r="G277" i="20"/>
  <c r="G269" i="20"/>
  <c r="G261" i="20"/>
  <c r="G253" i="20"/>
  <c r="G245" i="20"/>
  <c r="G237" i="20"/>
  <c r="G229" i="20"/>
  <c r="G221" i="20"/>
  <c r="G213" i="20"/>
  <c r="G205" i="20"/>
  <c r="G197" i="20"/>
  <c r="G189" i="20"/>
  <c r="G181" i="20"/>
  <c r="G173" i="20"/>
  <c r="G157" i="20"/>
  <c r="G149" i="20"/>
  <c r="G141" i="20"/>
  <c r="G125" i="20"/>
  <c r="G114" i="20"/>
  <c r="G112" i="20"/>
  <c r="G98" i="20"/>
  <c r="G82" i="20"/>
  <c r="G74" i="20"/>
  <c r="G66" i="20"/>
  <c r="G58" i="20"/>
  <c r="G50" i="20"/>
  <c r="G34" i="20"/>
  <c r="G26" i="20"/>
  <c r="G18" i="20"/>
  <c r="G10" i="20"/>
  <c r="G2" i="20"/>
  <c r="AF372" i="17" l="1"/>
  <c r="AF149" i="17"/>
  <c r="AF150" i="17"/>
  <c r="AF151" i="17"/>
  <c r="AF152" i="17"/>
  <c r="AF153" i="17"/>
  <c r="AF154" i="17"/>
  <c r="AF155" i="17"/>
  <c r="AF156" i="17"/>
  <c r="AF157" i="17"/>
  <c r="AF158" i="17"/>
  <c r="AF159" i="17"/>
  <c r="AF160" i="17"/>
  <c r="AF161" i="17"/>
  <c r="AF162" i="17"/>
  <c r="AF163" i="17"/>
  <c r="AF164" i="17"/>
  <c r="AF165" i="17"/>
  <c r="AF166" i="17"/>
  <c r="AF167" i="17"/>
  <c r="AF168" i="17"/>
  <c r="AF169" i="17"/>
  <c r="AF170" i="17"/>
  <c r="AF171" i="17"/>
  <c r="AF172" i="17"/>
  <c r="AF173" i="17"/>
  <c r="AF174" i="17"/>
  <c r="AF175" i="17"/>
  <c r="AF176" i="17"/>
  <c r="AF177" i="17"/>
  <c r="AF178" i="17"/>
  <c r="AF179" i="17"/>
  <c r="AF180" i="17"/>
  <c r="AF181" i="17"/>
  <c r="AF182" i="17"/>
  <c r="AF183" i="17"/>
  <c r="AF184" i="17"/>
  <c r="AF185" i="17"/>
  <c r="AF186" i="17"/>
  <c r="AF187" i="17"/>
  <c r="AF188" i="17"/>
  <c r="AF189" i="17"/>
  <c r="AF190" i="17"/>
  <c r="AF191" i="17"/>
  <c r="AF192" i="17"/>
  <c r="AF193" i="17"/>
  <c r="AF194" i="17"/>
  <c r="AF195" i="17"/>
  <c r="AF196" i="17"/>
  <c r="AF197" i="17"/>
  <c r="AF198" i="17"/>
  <c r="AF199" i="17"/>
  <c r="AF200" i="17"/>
  <c r="AF201" i="17"/>
  <c r="AF202" i="17"/>
  <c r="AF203" i="17"/>
  <c r="AF204" i="17"/>
  <c r="AF205" i="17"/>
  <c r="AF206" i="17"/>
  <c r="AF207" i="17"/>
  <c r="AF208" i="17"/>
  <c r="AF209" i="17"/>
  <c r="AF210" i="17"/>
  <c r="AF211" i="17"/>
  <c r="AF212" i="17"/>
  <c r="AF213" i="17"/>
  <c r="AF214" i="17"/>
  <c r="AF215" i="17"/>
  <c r="AF216" i="17"/>
  <c r="AF217" i="17"/>
  <c r="AF218" i="17"/>
  <c r="AF219" i="17"/>
  <c r="AF220" i="17"/>
  <c r="AF221" i="17"/>
  <c r="AF222" i="17"/>
  <c r="AF223" i="17"/>
  <c r="AF224" i="17"/>
  <c r="AF225" i="17"/>
  <c r="AF226" i="17"/>
  <c r="AF227" i="17"/>
  <c r="AF228" i="17"/>
  <c r="AF229" i="17"/>
  <c r="AF230" i="17"/>
  <c r="AF231" i="17"/>
  <c r="AF232" i="17"/>
  <c r="AF233" i="17"/>
  <c r="AF234" i="17"/>
  <c r="AF235" i="17"/>
  <c r="AF236" i="17"/>
  <c r="AF237" i="17"/>
  <c r="AF238" i="17"/>
  <c r="AF239" i="17"/>
  <c r="AF240" i="17"/>
  <c r="AF241" i="17"/>
  <c r="AF242" i="17"/>
  <c r="AF243" i="17"/>
  <c r="AF244" i="17"/>
  <c r="AF245" i="17"/>
  <c r="AF246" i="17"/>
  <c r="AF247" i="17"/>
  <c r="AF248" i="17"/>
  <c r="AF249" i="17"/>
  <c r="AF250" i="17"/>
  <c r="AF251" i="17"/>
  <c r="AF252" i="17"/>
  <c r="AF253" i="17"/>
  <c r="AF254" i="17"/>
  <c r="AF255" i="17"/>
  <c r="AF256" i="17"/>
  <c r="AF257" i="17"/>
  <c r="AF258" i="17"/>
  <c r="AF259" i="17"/>
  <c r="AF260" i="17"/>
  <c r="AF261" i="17"/>
  <c r="AF262" i="17"/>
  <c r="AF263" i="17"/>
  <c r="AF264" i="17"/>
  <c r="AF265" i="17"/>
  <c r="AF266" i="17"/>
  <c r="AF267" i="17"/>
  <c r="AF268" i="17"/>
  <c r="AF269" i="17"/>
  <c r="AF270" i="17"/>
  <c r="AF271" i="17"/>
  <c r="AF272" i="17"/>
  <c r="AF273" i="17"/>
  <c r="AF274" i="17"/>
  <c r="AF275" i="17"/>
  <c r="AF276" i="17"/>
  <c r="AF277" i="17"/>
  <c r="AF278" i="17"/>
  <c r="AF279" i="17"/>
  <c r="AF280" i="17"/>
  <c r="AF281" i="17"/>
  <c r="AF282" i="17"/>
  <c r="AF283" i="17"/>
  <c r="AF284" i="17"/>
  <c r="AF285" i="17"/>
  <c r="AF286" i="17"/>
  <c r="AF287" i="17"/>
  <c r="AF288" i="17"/>
  <c r="AF289" i="17"/>
  <c r="AF290" i="17"/>
  <c r="AF291" i="17"/>
  <c r="AF292" i="17"/>
  <c r="AF293" i="17"/>
  <c r="AF294" i="17"/>
  <c r="AF295" i="17"/>
  <c r="AF296" i="17"/>
  <c r="AF297" i="17"/>
  <c r="AF298" i="17"/>
  <c r="AF299" i="17"/>
  <c r="AF300" i="17"/>
  <c r="AF301" i="17"/>
  <c r="AF302" i="17"/>
  <c r="AF303" i="17"/>
  <c r="AF304" i="17"/>
  <c r="AF305" i="17"/>
  <c r="AF306" i="17"/>
  <c r="AF307" i="17"/>
  <c r="AF308" i="17"/>
  <c r="AF309" i="17"/>
  <c r="AF310" i="17"/>
  <c r="AF311" i="17"/>
  <c r="AF312" i="17"/>
  <c r="AF313" i="17"/>
  <c r="AF314" i="17"/>
  <c r="AF315" i="17"/>
  <c r="AF316" i="17"/>
  <c r="AF317" i="17"/>
  <c r="AF318" i="17"/>
  <c r="AF319" i="17"/>
  <c r="AF320" i="17"/>
  <c r="AF321" i="17"/>
  <c r="AF322" i="17"/>
  <c r="AF323" i="17"/>
  <c r="AF324" i="17"/>
  <c r="AF325" i="17"/>
  <c r="AF326" i="17"/>
  <c r="AF327" i="17"/>
  <c r="AF328" i="17"/>
  <c r="AF329" i="17"/>
  <c r="AF330" i="17"/>
  <c r="AF331" i="17"/>
  <c r="AF332" i="17"/>
  <c r="AF333" i="17"/>
  <c r="AF334" i="17"/>
  <c r="AF335" i="17"/>
  <c r="AF336" i="17"/>
  <c r="AF337" i="17"/>
  <c r="AF338" i="17"/>
  <c r="AF339" i="17"/>
  <c r="AF340" i="17"/>
  <c r="AF341" i="17"/>
  <c r="AF342" i="17"/>
  <c r="AF343" i="17"/>
  <c r="AF344" i="17"/>
  <c r="AF345" i="17"/>
  <c r="AF346" i="17"/>
  <c r="AF347" i="17"/>
  <c r="AF348" i="17"/>
  <c r="AF349" i="17"/>
  <c r="AF350" i="17"/>
  <c r="AF351" i="17"/>
  <c r="AF352" i="17"/>
  <c r="AF353" i="17"/>
  <c r="AF354" i="17"/>
  <c r="AF355" i="17"/>
  <c r="AF356" i="17"/>
  <c r="AF357" i="17"/>
  <c r="AF358" i="17"/>
  <c r="AF359" i="17"/>
  <c r="AF360" i="17"/>
  <c r="AF361" i="17"/>
  <c r="AF362" i="17"/>
  <c r="AF363" i="17"/>
  <c r="AF364" i="17"/>
  <c r="AF365" i="17"/>
  <c r="AF366" i="17"/>
  <c r="AF367" i="17"/>
  <c r="AF368" i="17"/>
  <c r="AF369" i="17"/>
  <c r="AF370" i="17"/>
  <c r="AF371" i="17"/>
  <c r="AF148" i="17"/>
  <c r="AE372" i="17" l="1"/>
  <c r="AG372" i="17" s="1"/>
  <c r="AE3" i="17"/>
  <c r="AG3" i="17" s="1"/>
  <c r="AE4" i="17"/>
  <c r="AG4" i="17" s="1"/>
  <c r="AE5" i="17"/>
  <c r="AG5" i="17" s="1"/>
  <c r="AE6" i="17"/>
  <c r="AG6" i="17" s="1"/>
  <c r="AE7" i="17"/>
  <c r="AG7" i="17" s="1"/>
  <c r="AE8" i="17"/>
  <c r="AG8" i="17" s="1"/>
  <c r="AE9" i="17"/>
  <c r="AG9" i="17" s="1"/>
  <c r="AE10" i="17"/>
  <c r="AG10" i="17" s="1"/>
  <c r="AE11" i="17"/>
  <c r="AG11" i="17" s="1"/>
  <c r="AE12" i="17"/>
  <c r="AG12" i="17" s="1"/>
  <c r="AE13" i="17"/>
  <c r="AG13" i="17" s="1"/>
  <c r="AE14" i="17"/>
  <c r="AG14" i="17" s="1"/>
  <c r="AE15" i="17"/>
  <c r="AG15" i="17" s="1"/>
  <c r="AE16" i="17"/>
  <c r="AG16" i="17" s="1"/>
  <c r="AE17" i="17"/>
  <c r="AG17" i="17" s="1"/>
  <c r="AE18" i="17"/>
  <c r="AG18" i="17" s="1"/>
  <c r="AE19" i="17"/>
  <c r="AG19" i="17" s="1"/>
  <c r="AE20" i="17"/>
  <c r="AG20" i="17" s="1"/>
  <c r="AE21" i="17"/>
  <c r="AG21" i="17" s="1"/>
  <c r="AE22" i="17"/>
  <c r="AG22" i="17" s="1"/>
  <c r="AE23" i="17"/>
  <c r="AG23" i="17" s="1"/>
  <c r="AE24" i="17"/>
  <c r="AG24" i="17" s="1"/>
  <c r="AE25" i="17"/>
  <c r="AG25" i="17" s="1"/>
  <c r="AE26" i="17"/>
  <c r="AG26" i="17" s="1"/>
  <c r="AE27" i="17"/>
  <c r="AG27" i="17" s="1"/>
  <c r="AE28" i="17"/>
  <c r="AG28" i="17" s="1"/>
  <c r="AE29" i="17"/>
  <c r="AG29" i="17" s="1"/>
  <c r="AE30" i="17"/>
  <c r="AG30" i="17" s="1"/>
  <c r="AE31" i="17"/>
  <c r="AG31" i="17" s="1"/>
  <c r="AE32" i="17"/>
  <c r="AG32" i="17" s="1"/>
  <c r="AE33" i="17"/>
  <c r="AG33" i="17" s="1"/>
  <c r="AE34" i="17"/>
  <c r="AG34" i="17" s="1"/>
  <c r="AE35" i="17"/>
  <c r="AG35" i="17" s="1"/>
  <c r="AE36" i="17"/>
  <c r="AG36" i="17" s="1"/>
  <c r="AE37" i="17"/>
  <c r="AG37" i="17" s="1"/>
  <c r="AE38" i="17"/>
  <c r="AG38" i="17" s="1"/>
  <c r="AE39" i="17"/>
  <c r="AG39" i="17" s="1"/>
  <c r="AE40" i="17"/>
  <c r="AG40" i="17" s="1"/>
  <c r="AE41" i="17"/>
  <c r="AG41" i="17" s="1"/>
  <c r="AE42" i="17"/>
  <c r="AG42" i="17" s="1"/>
  <c r="AE43" i="17"/>
  <c r="AG43" i="17" s="1"/>
  <c r="AE44" i="17"/>
  <c r="AG44" i="17" s="1"/>
  <c r="AE45" i="17"/>
  <c r="AG45" i="17" s="1"/>
  <c r="AE46" i="17"/>
  <c r="AG46" i="17" s="1"/>
  <c r="AE47" i="17"/>
  <c r="AG47" i="17" s="1"/>
  <c r="AE48" i="17"/>
  <c r="AG48" i="17" s="1"/>
  <c r="AE49" i="17"/>
  <c r="AG49" i="17" s="1"/>
  <c r="AE50" i="17"/>
  <c r="AG50" i="17" s="1"/>
  <c r="AE51" i="17"/>
  <c r="AG51" i="17" s="1"/>
  <c r="AE52" i="17"/>
  <c r="AG52" i="17" s="1"/>
  <c r="AE53" i="17"/>
  <c r="AG53" i="17" s="1"/>
  <c r="AE54" i="17"/>
  <c r="AG54" i="17" s="1"/>
  <c r="AE55" i="17"/>
  <c r="AG55" i="17" s="1"/>
  <c r="AE56" i="17"/>
  <c r="AG56" i="17" s="1"/>
  <c r="AE57" i="17"/>
  <c r="AG57" i="17" s="1"/>
  <c r="AE58" i="17"/>
  <c r="AG58" i="17" s="1"/>
  <c r="AE59" i="17"/>
  <c r="AG59" i="17" s="1"/>
  <c r="AE60" i="17"/>
  <c r="AG60" i="17" s="1"/>
  <c r="AE61" i="17"/>
  <c r="AG61" i="17" s="1"/>
  <c r="AE62" i="17"/>
  <c r="AG62" i="17" s="1"/>
  <c r="AE63" i="17"/>
  <c r="AG63" i="17" s="1"/>
  <c r="AE64" i="17"/>
  <c r="AG64" i="17" s="1"/>
  <c r="AE65" i="17"/>
  <c r="AG65" i="17" s="1"/>
  <c r="AE66" i="17"/>
  <c r="AG66" i="17" s="1"/>
  <c r="AE67" i="17"/>
  <c r="AG67" i="17" s="1"/>
  <c r="AE68" i="17"/>
  <c r="AG68" i="17" s="1"/>
  <c r="AE69" i="17"/>
  <c r="AG69" i="17" s="1"/>
  <c r="AE70" i="17"/>
  <c r="AG70" i="17" s="1"/>
  <c r="AE71" i="17"/>
  <c r="AG71" i="17" s="1"/>
  <c r="AE72" i="17"/>
  <c r="AG72" i="17" s="1"/>
  <c r="AE73" i="17"/>
  <c r="AG73" i="17" s="1"/>
  <c r="AE74" i="17"/>
  <c r="AG74" i="17" s="1"/>
  <c r="AE75" i="17"/>
  <c r="AG75" i="17" s="1"/>
  <c r="AE76" i="17"/>
  <c r="AG76" i="17" s="1"/>
  <c r="AE77" i="17"/>
  <c r="AG77" i="17" s="1"/>
  <c r="AE78" i="17"/>
  <c r="AG78" i="17" s="1"/>
  <c r="AE79" i="17"/>
  <c r="AG79" i="17" s="1"/>
  <c r="AE80" i="17"/>
  <c r="AG80" i="17" s="1"/>
  <c r="AE81" i="17"/>
  <c r="AG81" i="17" s="1"/>
  <c r="AE82" i="17"/>
  <c r="AG82" i="17" s="1"/>
  <c r="AE83" i="17"/>
  <c r="AG83" i="17" s="1"/>
  <c r="AE84" i="17"/>
  <c r="AG84" i="17" s="1"/>
  <c r="AE85" i="17"/>
  <c r="AG85" i="17" s="1"/>
  <c r="AE86" i="17"/>
  <c r="AG86" i="17" s="1"/>
  <c r="AE87" i="17"/>
  <c r="AG87" i="17" s="1"/>
  <c r="AE88" i="17"/>
  <c r="AG88" i="17" s="1"/>
  <c r="AE89" i="17"/>
  <c r="AG89" i="17" s="1"/>
  <c r="AE90" i="17"/>
  <c r="AG90" i="17" s="1"/>
  <c r="AE91" i="17"/>
  <c r="AG91" i="17" s="1"/>
  <c r="AE92" i="17"/>
  <c r="AG92" i="17" s="1"/>
  <c r="AE93" i="17"/>
  <c r="AG93" i="17" s="1"/>
  <c r="AE94" i="17"/>
  <c r="AG94" i="17" s="1"/>
  <c r="AE95" i="17"/>
  <c r="AG95" i="17" s="1"/>
  <c r="AE96" i="17"/>
  <c r="AG96" i="17" s="1"/>
  <c r="AE97" i="17"/>
  <c r="AG97" i="17" s="1"/>
  <c r="AE98" i="17"/>
  <c r="AG98" i="17" s="1"/>
  <c r="AE99" i="17"/>
  <c r="AG99" i="17" s="1"/>
  <c r="AE100" i="17"/>
  <c r="AG100" i="17" s="1"/>
  <c r="AE101" i="17"/>
  <c r="AG101" i="17" s="1"/>
  <c r="AE102" i="17"/>
  <c r="AG102" i="17" s="1"/>
  <c r="AE103" i="17"/>
  <c r="AG103" i="17" s="1"/>
  <c r="AE104" i="17"/>
  <c r="AG104" i="17" s="1"/>
  <c r="AE105" i="17"/>
  <c r="AG105" i="17" s="1"/>
  <c r="AE106" i="17"/>
  <c r="AG106" i="17" s="1"/>
  <c r="AE107" i="17"/>
  <c r="AG107" i="17" s="1"/>
  <c r="AE108" i="17"/>
  <c r="AG108" i="17" s="1"/>
  <c r="AE109" i="17"/>
  <c r="AG109" i="17" s="1"/>
  <c r="AE110" i="17"/>
  <c r="AG110" i="17" s="1"/>
  <c r="AE111" i="17"/>
  <c r="AG111" i="17" s="1"/>
  <c r="AE112" i="17"/>
  <c r="AG112" i="17" s="1"/>
  <c r="AE113" i="17"/>
  <c r="AG113" i="17" s="1"/>
  <c r="AE114" i="17"/>
  <c r="AG114" i="17" s="1"/>
  <c r="AE115" i="17"/>
  <c r="AG115" i="17" s="1"/>
  <c r="AE116" i="17"/>
  <c r="AG116" i="17" s="1"/>
  <c r="AE117" i="17"/>
  <c r="AG117" i="17" s="1"/>
  <c r="AE118" i="17"/>
  <c r="AG118" i="17" s="1"/>
  <c r="AE119" i="17"/>
  <c r="AG119" i="17" s="1"/>
  <c r="AE120" i="17"/>
  <c r="AG120" i="17" s="1"/>
  <c r="AE121" i="17"/>
  <c r="AG121" i="17" s="1"/>
  <c r="AE122" i="17"/>
  <c r="AG122" i="17" s="1"/>
  <c r="AE123" i="17"/>
  <c r="AG123" i="17" s="1"/>
  <c r="AE124" i="17"/>
  <c r="AG124" i="17" s="1"/>
  <c r="AE125" i="17"/>
  <c r="AG125" i="17" s="1"/>
  <c r="AE126" i="17"/>
  <c r="AG126" i="17" s="1"/>
  <c r="AE127" i="17"/>
  <c r="AG127" i="17" s="1"/>
  <c r="AE128" i="17"/>
  <c r="AG128" i="17" s="1"/>
  <c r="AE129" i="17"/>
  <c r="AG129" i="17" s="1"/>
  <c r="AE130" i="17"/>
  <c r="AG130" i="17" s="1"/>
  <c r="AE131" i="17"/>
  <c r="AG131" i="17" s="1"/>
  <c r="AE132" i="17"/>
  <c r="AG132" i="17" s="1"/>
  <c r="AE133" i="17"/>
  <c r="AG133" i="17" s="1"/>
  <c r="AE134" i="17"/>
  <c r="AG134" i="17" s="1"/>
  <c r="AE135" i="17"/>
  <c r="AG135" i="17" s="1"/>
  <c r="AE136" i="17"/>
  <c r="AG136" i="17" s="1"/>
  <c r="AE137" i="17"/>
  <c r="AG137" i="17" s="1"/>
  <c r="AE138" i="17"/>
  <c r="AG138" i="17" s="1"/>
  <c r="AE139" i="17"/>
  <c r="AG139" i="17" s="1"/>
  <c r="AE140" i="17"/>
  <c r="AG140" i="17" s="1"/>
  <c r="AE141" i="17"/>
  <c r="AG141" i="17" s="1"/>
  <c r="AE142" i="17"/>
  <c r="AG142" i="17" s="1"/>
  <c r="AE143" i="17"/>
  <c r="AG143" i="17" s="1"/>
  <c r="AE144" i="17"/>
  <c r="AG144" i="17" s="1"/>
  <c r="AE145" i="17"/>
  <c r="AG145" i="17" s="1"/>
  <c r="AE146" i="17"/>
  <c r="AG146" i="17" s="1"/>
  <c r="AE147" i="17"/>
  <c r="AG147" i="17" s="1"/>
  <c r="AE148" i="17"/>
  <c r="AG148" i="17" s="1"/>
  <c r="AE149" i="17"/>
  <c r="AG149" i="17" s="1"/>
  <c r="AE150" i="17"/>
  <c r="AG150" i="17" s="1"/>
  <c r="AE151" i="17"/>
  <c r="AG151" i="17" s="1"/>
  <c r="AE152" i="17"/>
  <c r="AG152" i="17" s="1"/>
  <c r="AE153" i="17"/>
  <c r="AG153" i="17" s="1"/>
  <c r="AE154" i="17"/>
  <c r="AG154" i="17" s="1"/>
  <c r="AE155" i="17"/>
  <c r="AG155" i="17" s="1"/>
  <c r="AE156" i="17"/>
  <c r="AG156" i="17" s="1"/>
  <c r="AE157" i="17"/>
  <c r="AG157" i="17" s="1"/>
  <c r="AE158" i="17"/>
  <c r="AG158" i="17" s="1"/>
  <c r="AE159" i="17"/>
  <c r="AG159" i="17" s="1"/>
  <c r="AE160" i="17"/>
  <c r="AG160" i="17" s="1"/>
  <c r="AE161" i="17"/>
  <c r="AG161" i="17" s="1"/>
  <c r="AE162" i="17"/>
  <c r="AG162" i="17" s="1"/>
  <c r="AE163" i="17"/>
  <c r="AG163" i="17" s="1"/>
  <c r="AE164" i="17"/>
  <c r="AG164" i="17" s="1"/>
  <c r="AE165" i="17"/>
  <c r="AG165" i="17" s="1"/>
  <c r="AE166" i="17"/>
  <c r="AG166" i="17" s="1"/>
  <c r="AE167" i="17"/>
  <c r="AG167" i="17" s="1"/>
  <c r="AE168" i="17"/>
  <c r="AG168" i="17" s="1"/>
  <c r="AE169" i="17"/>
  <c r="AG169" i="17" s="1"/>
  <c r="AE170" i="17"/>
  <c r="AG170" i="17" s="1"/>
  <c r="AE171" i="17"/>
  <c r="AG171" i="17" s="1"/>
  <c r="AE172" i="17"/>
  <c r="AG172" i="17" s="1"/>
  <c r="AE173" i="17"/>
  <c r="AG173" i="17" s="1"/>
  <c r="AE174" i="17"/>
  <c r="AG174" i="17" s="1"/>
  <c r="AE175" i="17"/>
  <c r="AG175" i="17" s="1"/>
  <c r="AE176" i="17"/>
  <c r="AG176" i="17" s="1"/>
  <c r="AE177" i="17"/>
  <c r="AG177" i="17" s="1"/>
  <c r="AE178" i="17"/>
  <c r="AG178" i="17" s="1"/>
  <c r="AE179" i="17"/>
  <c r="AG179" i="17" s="1"/>
  <c r="AE180" i="17"/>
  <c r="AG180" i="17" s="1"/>
  <c r="AE181" i="17"/>
  <c r="AG181" i="17" s="1"/>
  <c r="AE182" i="17"/>
  <c r="AG182" i="17" s="1"/>
  <c r="AE183" i="17"/>
  <c r="AG183" i="17" s="1"/>
  <c r="AE184" i="17"/>
  <c r="AG184" i="17" s="1"/>
  <c r="AE185" i="17"/>
  <c r="AG185" i="17" s="1"/>
  <c r="AE186" i="17"/>
  <c r="AG186" i="17" s="1"/>
  <c r="AE187" i="17"/>
  <c r="AG187" i="17" s="1"/>
  <c r="AE188" i="17"/>
  <c r="AG188" i="17" s="1"/>
  <c r="AE189" i="17"/>
  <c r="AG189" i="17" s="1"/>
  <c r="AE190" i="17"/>
  <c r="AG190" i="17" s="1"/>
  <c r="AE191" i="17"/>
  <c r="AG191" i="17" s="1"/>
  <c r="AE192" i="17"/>
  <c r="AG192" i="17" s="1"/>
  <c r="AE193" i="17"/>
  <c r="AG193" i="17" s="1"/>
  <c r="AE194" i="17"/>
  <c r="AG194" i="17" s="1"/>
  <c r="AE195" i="17"/>
  <c r="AG195" i="17" s="1"/>
  <c r="AE196" i="17"/>
  <c r="AG196" i="17" s="1"/>
  <c r="AE197" i="17"/>
  <c r="AG197" i="17" s="1"/>
  <c r="AE198" i="17"/>
  <c r="AG198" i="17" s="1"/>
  <c r="AE199" i="17"/>
  <c r="AG199" i="17" s="1"/>
  <c r="AE200" i="17"/>
  <c r="AG200" i="17" s="1"/>
  <c r="AE201" i="17"/>
  <c r="AG201" i="17" s="1"/>
  <c r="AE202" i="17"/>
  <c r="AG202" i="17" s="1"/>
  <c r="AE203" i="17"/>
  <c r="AG203" i="17" s="1"/>
  <c r="AE204" i="17"/>
  <c r="AG204" i="17" s="1"/>
  <c r="AE205" i="17"/>
  <c r="AG205" i="17" s="1"/>
  <c r="AE206" i="17"/>
  <c r="AG206" i="17" s="1"/>
  <c r="AE207" i="17"/>
  <c r="AG207" i="17" s="1"/>
  <c r="AE208" i="17"/>
  <c r="AG208" i="17" s="1"/>
  <c r="AE209" i="17"/>
  <c r="AG209" i="17" s="1"/>
  <c r="AE210" i="17"/>
  <c r="AG210" i="17" s="1"/>
  <c r="AE211" i="17"/>
  <c r="AG211" i="17" s="1"/>
  <c r="AE212" i="17"/>
  <c r="AG212" i="17" s="1"/>
  <c r="AE213" i="17"/>
  <c r="AG213" i="17" s="1"/>
  <c r="AE214" i="17"/>
  <c r="AG214" i="17" s="1"/>
  <c r="AE215" i="17"/>
  <c r="AG215" i="17" s="1"/>
  <c r="AE216" i="17"/>
  <c r="AG216" i="17" s="1"/>
  <c r="AE217" i="17"/>
  <c r="AG217" i="17" s="1"/>
  <c r="AE218" i="17"/>
  <c r="AG218" i="17" s="1"/>
  <c r="AE219" i="17"/>
  <c r="AG219" i="17" s="1"/>
  <c r="AE220" i="17"/>
  <c r="AG220" i="17" s="1"/>
  <c r="AE221" i="17"/>
  <c r="AG221" i="17" s="1"/>
  <c r="AE222" i="17"/>
  <c r="AG222" i="17" s="1"/>
  <c r="AE223" i="17"/>
  <c r="AG223" i="17" s="1"/>
  <c r="AE224" i="17"/>
  <c r="AG224" i="17" s="1"/>
  <c r="AE225" i="17"/>
  <c r="AG225" i="17" s="1"/>
  <c r="AE226" i="17"/>
  <c r="AG226" i="17" s="1"/>
  <c r="AE227" i="17"/>
  <c r="AG227" i="17" s="1"/>
  <c r="AE228" i="17"/>
  <c r="AG228" i="17" s="1"/>
  <c r="AE229" i="17"/>
  <c r="AG229" i="17" s="1"/>
  <c r="AE230" i="17"/>
  <c r="AG230" i="17" s="1"/>
  <c r="AE231" i="17"/>
  <c r="AG231" i="17" s="1"/>
  <c r="AE232" i="17"/>
  <c r="AG232" i="17" s="1"/>
  <c r="AE233" i="17"/>
  <c r="AG233" i="17" s="1"/>
  <c r="AE234" i="17"/>
  <c r="AG234" i="17" s="1"/>
  <c r="AE235" i="17"/>
  <c r="AG235" i="17" s="1"/>
  <c r="AE236" i="17"/>
  <c r="AG236" i="17" s="1"/>
  <c r="AE237" i="17"/>
  <c r="AG237" i="17" s="1"/>
  <c r="AE238" i="17"/>
  <c r="AG238" i="17" s="1"/>
  <c r="AE239" i="17"/>
  <c r="AG239" i="17" s="1"/>
  <c r="AE240" i="17"/>
  <c r="AG240" i="17" s="1"/>
  <c r="AE241" i="17"/>
  <c r="AG241" i="17" s="1"/>
  <c r="AE242" i="17"/>
  <c r="AG242" i="17" s="1"/>
  <c r="AE243" i="17"/>
  <c r="AG243" i="17" s="1"/>
  <c r="AE244" i="17"/>
  <c r="AG244" i="17" s="1"/>
  <c r="AE245" i="17"/>
  <c r="AG245" i="17" s="1"/>
  <c r="AE246" i="17"/>
  <c r="AG246" i="17" s="1"/>
  <c r="AE247" i="17"/>
  <c r="AG247" i="17" s="1"/>
  <c r="AE248" i="17"/>
  <c r="AG248" i="17" s="1"/>
  <c r="AE249" i="17"/>
  <c r="AG249" i="17" s="1"/>
  <c r="AE250" i="17"/>
  <c r="AG250" i="17" s="1"/>
  <c r="AE251" i="17"/>
  <c r="AG251" i="17" s="1"/>
  <c r="AE252" i="17"/>
  <c r="AG252" i="17" s="1"/>
  <c r="AE253" i="17"/>
  <c r="AG253" i="17" s="1"/>
  <c r="AE254" i="17"/>
  <c r="AG254" i="17" s="1"/>
  <c r="AE255" i="17"/>
  <c r="AG255" i="17" s="1"/>
  <c r="AE256" i="17"/>
  <c r="AG256" i="17" s="1"/>
  <c r="AE257" i="17"/>
  <c r="AG257" i="17" s="1"/>
  <c r="AE258" i="17"/>
  <c r="AG258" i="17" s="1"/>
  <c r="AE259" i="17"/>
  <c r="AG259" i="17" s="1"/>
  <c r="AE260" i="17"/>
  <c r="AG260" i="17" s="1"/>
  <c r="AE261" i="17"/>
  <c r="AG261" i="17" s="1"/>
  <c r="AE262" i="17"/>
  <c r="AG262" i="17" s="1"/>
  <c r="AE263" i="17"/>
  <c r="AG263" i="17" s="1"/>
  <c r="AE264" i="17"/>
  <c r="AG264" i="17" s="1"/>
  <c r="AE265" i="17"/>
  <c r="AG265" i="17" s="1"/>
  <c r="AE266" i="17"/>
  <c r="AG266" i="17" s="1"/>
  <c r="AE267" i="17"/>
  <c r="AG267" i="17" s="1"/>
  <c r="AE268" i="17"/>
  <c r="AG268" i="17" s="1"/>
  <c r="AE269" i="17"/>
  <c r="AG269" i="17" s="1"/>
  <c r="AE270" i="17"/>
  <c r="AG270" i="17" s="1"/>
  <c r="AE271" i="17"/>
  <c r="AG271" i="17" s="1"/>
  <c r="AE272" i="17"/>
  <c r="AG272" i="17" s="1"/>
  <c r="AE273" i="17"/>
  <c r="AG273" i="17" s="1"/>
  <c r="AE274" i="17"/>
  <c r="AG274" i="17" s="1"/>
  <c r="AE275" i="17"/>
  <c r="AG275" i="17" s="1"/>
  <c r="AE276" i="17"/>
  <c r="AG276" i="17" s="1"/>
  <c r="AE277" i="17"/>
  <c r="AG277" i="17" s="1"/>
  <c r="AE278" i="17"/>
  <c r="AG278" i="17" s="1"/>
  <c r="AE279" i="17"/>
  <c r="AG279" i="17" s="1"/>
  <c r="AE280" i="17"/>
  <c r="AG280" i="17" s="1"/>
  <c r="AE281" i="17"/>
  <c r="AG281" i="17" s="1"/>
  <c r="AE282" i="17"/>
  <c r="AG282" i="17" s="1"/>
  <c r="AE283" i="17"/>
  <c r="AG283" i="17" s="1"/>
  <c r="AE284" i="17"/>
  <c r="AG284" i="17" s="1"/>
  <c r="AE285" i="17"/>
  <c r="AG285" i="17" s="1"/>
  <c r="AE286" i="17"/>
  <c r="AG286" i="17" s="1"/>
  <c r="AE287" i="17"/>
  <c r="AG287" i="17" s="1"/>
  <c r="AE288" i="17"/>
  <c r="AG288" i="17" s="1"/>
  <c r="AE289" i="17"/>
  <c r="AG289" i="17" s="1"/>
  <c r="AE290" i="17"/>
  <c r="AG290" i="17" s="1"/>
  <c r="AE291" i="17"/>
  <c r="AG291" i="17" s="1"/>
  <c r="AE292" i="17"/>
  <c r="AG292" i="17" s="1"/>
  <c r="AE293" i="17"/>
  <c r="AG293" i="17" s="1"/>
  <c r="AE294" i="17"/>
  <c r="AG294" i="17" s="1"/>
  <c r="AE295" i="17"/>
  <c r="AG295" i="17" s="1"/>
  <c r="AE296" i="17"/>
  <c r="AG296" i="17" s="1"/>
  <c r="AE297" i="17"/>
  <c r="AG297" i="17" s="1"/>
  <c r="AE298" i="17"/>
  <c r="AG298" i="17" s="1"/>
  <c r="AE299" i="17"/>
  <c r="AG299" i="17" s="1"/>
  <c r="AE300" i="17"/>
  <c r="AG300" i="17" s="1"/>
  <c r="AE301" i="17"/>
  <c r="AG301" i="17" s="1"/>
  <c r="AE302" i="17"/>
  <c r="AG302" i="17" s="1"/>
  <c r="AE303" i="17"/>
  <c r="AG303" i="17" s="1"/>
  <c r="AE304" i="17"/>
  <c r="AG304" i="17" s="1"/>
  <c r="AE305" i="17"/>
  <c r="AG305" i="17" s="1"/>
  <c r="AE306" i="17"/>
  <c r="AG306" i="17" s="1"/>
  <c r="AE307" i="17"/>
  <c r="AG307" i="17" s="1"/>
  <c r="AE308" i="17"/>
  <c r="AG308" i="17" s="1"/>
  <c r="AE309" i="17"/>
  <c r="AG309" i="17" s="1"/>
  <c r="AE310" i="17"/>
  <c r="AG310" i="17" s="1"/>
  <c r="AE311" i="17"/>
  <c r="AG311" i="17" s="1"/>
  <c r="AE312" i="17"/>
  <c r="AG312" i="17" s="1"/>
  <c r="AE313" i="17"/>
  <c r="AG313" i="17" s="1"/>
  <c r="AE314" i="17"/>
  <c r="AG314" i="17" s="1"/>
  <c r="AE315" i="17"/>
  <c r="AG315" i="17" s="1"/>
  <c r="AE316" i="17"/>
  <c r="AG316" i="17" s="1"/>
  <c r="AE317" i="17"/>
  <c r="AG317" i="17" s="1"/>
  <c r="AE318" i="17"/>
  <c r="AG318" i="17" s="1"/>
  <c r="AE319" i="17"/>
  <c r="AG319" i="17" s="1"/>
  <c r="AE320" i="17"/>
  <c r="AG320" i="17" s="1"/>
  <c r="AE321" i="17"/>
  <c r="AG321" i="17" s="1"/>
  <c r="AE322" i="17"/>
  <c r="AG322" i="17" s="1"/>
  <c r="AE323" i="17"/>
  <c r="AG323" i="17" s="1"/>
  <c r="AE324" i="17"/>
  <c r="AG324" i="17" s="1"/>
  <c r="AE325" i="17"/>
  <c r="AG325" i="17" s="1"/>
  <c r="AE326" i="17"/>
  <c r="AG326" i="17" s="1"/>
  <c r="AE327" i="17"/>
  <c r="AG327" i="17" s="1"/>
  <c r="AE328" i="17"/>
  <c r="AG328" i="17" s="1"/>
  <c r="AE329" i="17"/>
  <c r="AG329" i="17" s="1"/>
  <c r="AE330" i="17"/>
  <c r="AG330" i="17" s="1"/>
  <c r="AE331" i="17"/>
  <c r="AG331" i="17" s="1"/>
  <c r="AE332" i="17"/>
  <c r="AG332" i="17" s="1"/>
  <c r="AE333" i="17"/>
  <c r="AG333" i="17" s="1"/>
  <c r="AE334" i="17"/>
  <c r="AG334" i="17" s="1"/>
  <c r="AE335" i="17"/>
  <c r="AG335" i="17" s="1"/>
  <c r="AE336" i="17"/>
  <c r="AG336" i="17" s="1"/>
  <c r="AE337" i="17"/>
  <c r="AG337" i="17" s="1"/>
  <c r="AE338" i="17"/>
  <c r="AG338" i="17" s="1"/>
  <c r="AE339" i="17"/>
  <c r="AG339" i="17" s="1"/>
  <c r="AE340" i="17"/>
  <c r="AG340" i="17" s="1"/>
  <c r="AE341" i="17"/>
  <c r="AG341" i="17" s="1"/>
  <c r="AE342" i="17"/>
  <c r="AG342" i="17" s="1"/>
  <c r="AE343" i="17"/>
  <c r="AG343" i="17" s="1"/>
  <c r="AE344" i="17"/>
  <c r="AG344" i="17" s="1"/>
  <c r="AE345" i="17"/>
  <c r="AG345" i="17" s="1"/>
  <c r="AE346" i="17"/>
  <c r="AG346" i="17" s="1"/>
  <c r="AE347" i="17"/>
  <c r="AG347" i="17" s="1"/>
  <c r="AE348" i="17"/>
  <c r="AG348" i="17" s="1"/>
  <c r="AE349" i="17"/>
  <c r="AG349" i="17" s="1"/>
  <c r="AE350" i="17"/>
  <c r="AG350" i="17" s="1"/>
  <c r="AE351" i="17"/>
  <c r="AG351" i="17" s="1"/>
  <c r="AE352" i="17"/>
  <c r="AG352" i="17" s="1"/>
  <c r="AE353" i="17"/>
  <c r="AG353" i="17" s="1"/>
  <c r="AE354" i="17"/>
  <c r="AG354" i="17" s="1"/>
  <c r="AE355" i="17"/>
  <c r="AG355" i="17" s="1"/>
  <c r="AE356" i="17"/>
  <c r="AG356" i="17" s="1"/>
  <c r="AE357" i="17"/>
  <c r="AG357" i="17" s="1"/>
  <c r="AE358" i="17"/>
  <c r="AG358" i="17" s="1"/>
  <c r="AE359" i="17"/>
  <c r="AG359" i="17" s="1"/>
  <c r="AE360" i="17"/>
  <c r="AG360" i="17" s="1"/>
  <c r="AE361" i="17"/>
  <c r="AG361" i="17" s="1"/>
  <c r="AE362" i="17"/>
  <c r="AG362" i="17" s="1"/>
  <c r="AE363" i="17"/>
  <c r="AG363" i="17" s="1"/>
  <c r="AE364" i="17"/>
  <c r="AG364" i="17" s="1"/>
  <c r="AE365" i="17"/>
  <c r="AG365" i="17" s="1"/>
  <c r="AE366" i="17"/>
  <c r="AG366" i="17" s="1"/>
  <c r="AE367" i="17"/>
  <c r="AG367" i="17" s="1"/>
  <c r="AE368" i="17"/>
  <c r="AG368" i="17" s="1"/>
  <c r="AE369" i="17"/>
  <c r="AG369" i="17" s="1"/>
  <c r="AE370" i="17"/>
  <c r="AG370" i="17" s="1"/>
  <c r="AE371" i="17"/>
  <c r="AG371" i="17" s="1"/>
  <c r="AE2" i="17"/>
  <c r="AG2" i="17" s="1"/>
  <c r="AF29" i="17" l="1"/>
  <c r="AF11" i="17"/>
  <c r="AF10" i="17"/>
  <c r="AF147" i="17"/>
  <c r="AF146" i="17"/>
  <c r="AF145" i="17"/>
  <c r="AF144" i="17"/>
  <c r="AF143" i="17"/>
  <c r="AF142" i="17"/>
  <c r="AF141" i="17"/>
  <c r="AF140" i="17"/>
  <c r="AF139" i="17"/>
  <c r="AF138" i="17"/>
  <c r="AF137" i="17"/>
  <c r="AF136" i="17"/>
  <c r="AF135" i="17"/>
  <c r="AF134" i="17"/>
  <c r="AF133" i="17"/>
  <c r="AF132" i="17"/>
  <c r="AF131" i="17"/>
  <c r="AF130" i="17"/>
  <c r="AF129" i="17"/>
  <c r="AF128" i="17"/>
  <c r="AF127" i="17"/>
  <c r="AF126" i="17"/>
  <c r="AF125" i="17"/>
  <c r="AF124" i="17"/>
  <c r="AF123" i="17"/>
  <c r="AF122" i="17"/>
  <c r="AF121" i="17"/>
  <c r="AF120" i="17"/>
  <c r="AF119" i="17"/>
  <c r="AF118" i="17"/>
  <c r="AF117" i="17"/>
  <c r="AF116" i="17"/>
  <c r="AF115" i="17"/>
  <c r="AF114" i="17"/>
  <c r="AF113" i="17"/>
  <c r="AF112" i="17"/>
  <c r="AF111" i="17"/>
  <c r="AF110" i="17"/>
  <c r="AF109" i="17"/>
  <c r="AF108" i="17"/>
  <c r="AF107" i="17"/>
  <c r="AF106" i="17"/>
  <c r="AF105" i="17"/>
  <c r="AF104" i="17"/>
  <c r="AF103" i="17"/>
  <c r="AF102" i="17"/>
  <c r="AF101" i="17"/>
  <c r="AF100" i="17"/>
  <c r="AF99" i="17"/>
  <c r="AF98" i="17"/>
  <c r="AF97" i="17"/>
  <c r="AF96" i="17"/>
  <c r="AF95" i="17"/>
  <c r="AF94" i="17"/>
  <c r="AF93" i="17"/>
  <c r="AF92" i="17"/>
  <c r="AF91" i="17"/>
  <c r="AF90" i="17"/>
  <c r="AF89" i="17"/>
  <c r="AF88" i="17"/>
  <c r="AF87" i="17"/>
  <c r="AF86" i="17"/>
  <c r="AF85" i="17"/>
  <c r="AF84" i="17"/>
  <c r="AF83" i="17"/>
  <c r="AF82" i="17"/>
  <c r="AF81" i="17"/>
  <c r="AF80" i="17"/>
  <c r="AF79" i="17"/>
  <c r="AF78" i="17"/>
  <c r="AF77" i="17"/>
  <c r="AF76" i="17"/>
  <c r="AF75" i="17"/>
  <c r="AF74" i="17"/>
  <c r="AF73" i="17"/>
  <c r="AF72" i="17"/>
  <c r="AF71" i="17"/>
  <c r="AF70" i="17"/>
  <c r="AF69" i="17"/>
  <c r="AF68" i="17"/>
  <c r="AF67" i="17"/>
  <c r="AF66" i="17"/>
  <c r="AF65" i="17"/>
  <c r="AF64" i="17"/>
  <c r="AF63" i="17"/>
  <c r="AF62" i="17"/>
  <c r="AF61" i="17"/>
  <c r="AF60" i="17"/>
  <c r="AF59" i="17"/>
  <c r="AF58" i="17"/>
  <c r="AF57" i="17"/>
  <c r="AF56" i="17"/>
  <c r="AF55" i="17"/>
  <c r="AF54" i="17"/>
  <c r="AF53" i="17"/>
  <c r="AF52" i="17"/>
  <c r="AF51" i="17"/>
  <c r="AF50" i="17"/>
  <c r="AF49" i="17"/>
  <c r="AF48" i="17"/>
  <c r="AF47" i="17"/>
  <c r="AF46" i="17"/>
  <c r="AF45" i="17"/>
  <c r="AF44" i="17"/>
  <c r="AF43" i="17"/>
  <c r="AF42" i="17"/>
  <c r="AF41" i="17"/>
  <c r="AF40" i="17"/>
  <c r="AF39" i="17"/>
  <c r="AF38" i="17"/>
  <c r="AF37" i="17"/>
  <c r="AF36" i="17"/>
  <c r="AF35" i="17"/>
  <c r="AF34" i="17"/>
  <c r="AF33" i="17"/>
  <c r="AF32" i="17"/>
  <c r="AF31" i="17"/>
  <c r="AF30" i="17"/>
  <c r="AF28" i="17"/>
  <c r="AF27" i="17"/>
  <c r="AF26" i="17"/>
  <c r="AF25" i="17"/>
  <c r="AF24" i="17"/>
  <c r="AF23" i="17"/>
  <c r="AF22" i="17"/>
  <c r="AF21" i="17"/>
  <c r="AF20" i="17"/>
  <c r="AF19" i="17"/>
  <c r="AF18" i="17"/>
  <c r="AF17" i="17"/>
  <c r="AF16" i="17"/>
  <c r="AF15" i="17"/>
  <c r="AF14" i="17"/>
  <c r="AF13" i="17"/>
  <c r="AF12" i="17"/>
  <c r="AF9" i="17"/>
  <c r="AF8" i="17"/>
  <c r="AF7" i="17"/>
  <c r="AF5" i="17"/>
  <c r="AF4" i="17"/>
  <c r="AF3" i="17"/>
  <c r="AF2" i="17"/>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2" i="9"/>
  <c r="C4" i="11" l="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AC4" i="11"/>
  <c r="AD4" i="11"/>
  <c r="AC5" i="11"/>
  <c r="AD5" i="11"/>
  <c r="AC6" i="11"/>
  <c r="AD6" i="11"/>
  <c r="AC9" i="11"/>
  <c r="AD9" i="11"/>
  <c r="AC10" i="11"/>
  <c r="AD10" i="11"/>
  <c r="AC11" i="11"/>
  <c r="AD11" i="11"/>
  <c r="AC12" i="11"/>
  <c r="AD12" i="11"/>
  <c r="AC13" i="11"/>
  <c r="AD13" i="11"/>
  <c r="AC14" i="11"/>
  <c r="AD14" i="11"/>
  <c r="AC15" i="11"/>
  <c r="AD15" i="11"/>
  <c r="AC16" i="11"/>
  <c r="AD16" i="11"/>
  <c r="AC17" i="11"/>
  <c r="AD17" i="11"/>
  <c r="AC18" i="11"/>
  <c r="AD18" i="11"/>
  <c r="AC19" i="11"/>
  <c r="AD19" i="11"/>
  <c r="AC20" i="11"/>
  <c r="AD20" i="11"/>
  <c r="AC21" i="11"/>
  <c r="AD21" i="11"/>
  <c r="AC22" i="11"/>
  <c r="AD22" i="11"/>
  <c r="AC23" i="11"/>
  <c r="AD23" i="11"/>
  <c r="AC24" i="11"/>
  <c r="AD24" i="11"/>
  <c r="AC25" i="11"/>
  <c r="AD25" i="11"/>
  <c r="AC26" i="11"/>
  <c r="AD26" i="11"/>
  <c r="AC27" i="11"/>
  <c r="AD27" i="11"/>
  <c r="AC28" i="11"/>
  <c r="AD28" i="11"/>
  <c r="AC29" i="11"/>
  <c r="AD29" i="11"/>
  <c r="AC30" i="11"/>
  <c r="AD30" i="11"/>
  <c r="AC31" i="11"/>
  <c r="AD31" i="11"/>
  <c r="AC32" i="11"/>
  <c r="AD32" i="11"/>
  <c r="AC33" i="11"/>
  <c r="AD33" i="11"/>
  <c r="AC34" i="11"/>
  <c r="AD34" i="11"/>
  <c r="AC35" i="11"/>
  <c r="AD35" i="11"/>
  <c r="AC36" i="11"/>
  <c r="AD36" i="11"/>
  <c r="AC37" i="11"/>
  <c r="AD37" i="11"/>
  <c r="AC38" i="11"/>
  <c r="AD38" i="11"/>
  <c r="AC39" i="11"/>
  <c r="AD39" i="11"/>
  <c r="AC40" i="11"/>
  <c r="AD40" i="11"/>
  <c r="AC41" i="11"/>
  <c r="AD41" i="11"/>
  <c r="AC42" i="11"/>
  <c r="AD42" i="11"/>
  <c r="AC43" i="11"/>
  <c r="AD43" i="11"/>
  <c r="AC44" i="11"/>
  <c r="AD44" i="11"/>
  <c r="AC45" i="11"/>
  <c r="AD45" i="11"/>
  <c r="AC46" i="11"/>
  <c r="AD46" i="11"/>
  <c r="AC47" i="11"/>
  <c r="AD47" i="11"/>
  <c r="AC48" i="11"/>
  <c r="AD48" i="11"/>
  <c r="AC49" i="11"/>
  <c r="AD49" i="11"/>
  <c r="AC50" i="11"/>
  <c r="AD50" i="11"/>
  <c r="AC51" i="11"/>
  <c r="AD51" i="11"/>
  <c r="AC52" i="11"/>
  <c r="AD52" i="11"/>
  <c r="AB5" i="11"/>
  <c r="AB6"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4" i="11"/>
  <c r="H108" i="9" l="1"/>
  <c r="H355" i="9"/>
  <c r="H65" i="9"/>
  <c r="H235" i="9"/>
  <c r="H9" i="9"/>
  <c r="H41" i="9"/>
  <c r="H227" i="9"/>
  <c r="H267" i="9"/>
  <c r="H307" i="9"/>
  <c r="H259" i="9"/>
  <c r="H291" i="9"/>
  <c r="H116" i="9"/>
  <c r="H196" i="9"/>
  <c r="H73" i="9"/>
  <c r="H132" i="9"/>
  <c r="H97" i="9"/>
  <c r="H89" i="9"/>
  <c r="H148" i="9"/>
  <c r="H275" i="9"/>
  <c r="H219" i="9"/>
  <c r="H371" i="9"/>
  <c r="H172" i="9"/>
  <c r="H203" i="9"/>
  <c r="H211" i="9"/>
  <c r="H347" i="9"/>
  <c r="H57" i="9"/>
  <c r="H315" i="9"/>
  <c r="H124" i="9"/>
  <c r="H140" i="9"/>
  <c r="H331" i="9"/>
  <c r="H33" i="9"/>
  <c r="H17" i="9"/>
  <c r="H339" i="9"/>
  <c r="H299" i="9"/>
  <c r="H156" i="9"/>
  <c r="H323" i="9"/>
  <c r="H243" i="9"/>
  <c r="H49" i="9"/>
  <c r="H25" i="9"/>
  <c r="H363" i="9"/>
  <c r="H180" i="9"/>
  <c r="H251" i="9"/>
  <c r="H81" i="9"/>
  <c r="H164" i="9"/>
  <c r="H283" i="9"/>
  <c r="H188" i="9"/>
  <c r="H226" i="9"/>
  <c r="H139" i="9"/>
  <c r="H40" i="9"/>
  <c r="H306" i="9"/>
  <c r="H234" i="9"/>
  <c r="H48" i="9"/>
  <c r="H314" i="9"/>
  <c r="H354" i="9"/>
  <c r="H8" i="9"/>
  <c r="H131" i="9"/>
  <c r="H179" i="9"/>
  <c r="H163" i="9"/>
  <c r="H282" i="9"/>
  <c r="H266" i="9"/>
  <c r="H115" i="9"/>
  <c r="H147" i="9"/>
  <c r="H123" i="9"/>
  <c r="H298" i="9"/>
  <c r="H250" i="9"/>
  <c r="H171" i="9"/>
  <c r="H242" i="9"/>
  <c r="H218" i="9"/>
  <c r="H187" i="9"/>
  <c r="H322" i="9"/>
  <c r="H290" i="9"/>
  <c r="H32" i="9"/>
  <c r="H155" i="9"/>
  <c r="H107" i="9"/>
  <c r="H56" i="9"/>
  <c r="H16" i="9"/>
  <c r="H330" i="9"/>
  <c r="H96" i="9"/>
  <c r="H64" i="9"/>
  <c r="H202" i="9"/>
  <c r="H72" i="9"/>
  <c r="H370" i="9"/>
  <c r="H24" i="9"/>
  <c r="H362" i="9"/>
  <c r="H258" i="9"/>
  <c r="H88" i="9"/>
  <c r="H80" i="9"/>
  <c r="H195" i="9"/>
  <c r="H274" i="9"/>
  <c r="H338" i="9"/>
  <c r="H346" i="9"/>
  <c r="H210" i="9"/>
  <c r="H369" i="9"/>
  <c r="H249" i="9"/>
  <c r="H194" i="9"/>
  <c r="H186" i="9"/>
  <c r="H321" i="9"/>
  <c r="H39" i="9"/>
  <c r="H201" i="9"/>
  <c r="H170" i="9"/>
  <c r="H265" i="9"/>
  <c r="H225" i="9"/>
  <c r="H273" i="9"/>
  <c r="H281" i="9"/>
  <c r="H122" i="9"/>
  <c r="H162" i="9"/>
  <c r="H233" i="9"/>
  <c r="H313" i="9"/>
  <c r="H87" i="9"/>
  <c r="H241" i="9"/>
  <c r="H23" i="9"/>
  <c r="H329" i="9"/>
  <c r="H353" i="9"/>
  <c r="H95" i="9"/>
  <c r="H31" i="9"/>
  <c r="H154" i="9"/>
  <c r="H305" i="9"/>
  <c r="H385" i="9"/>
  <c r="H63" i="9"/>
  <c r="H178" i="9"/>
  <c r="H297" i="9"/>
  <c r="H130" i="9"/>
  <c r="H289" i="9"/>
  <c r="H47" i="9"/>
  <c r="H114" i="9"/>
  <c r="H138" i="9"/>
  <c r="H345" i="9"/>
  <c r="H71" i="9"/>
  <c r="H384" i="9"/>
  <c r="H55" i="9"/>
  <c r="H361" i="9"/>
  <c r="H257" i="9"/>
  <c r="H217" i="9"/>
  <c r="H106" i="9"/>
  <c r="H209" i="9"/>
  <c r="H337" i="9"/>
  <c r="H7" i="9"/>
  <c r="H15" i="9"/>
  <c r="H383" i="9"/>
  <c r="H79" i="9"/>
  <c r="H146" i="9"/>
  <c r="H70" i="9"/>
  <c r="H193" i="9"/>
  <c r="H169" i="9"/>
  <c r="H54" i="9"/>
  <c r="H296" i="9"/>
  <c r="H62" i="9"/>
  <c r="H256" i="9"/>
  <c r="H22" i="9"/>
  <c r="H382" i="9"/>
  <c r="H153" i="9"/>
  <c r="H145" i="9"/>
  <c r="H248" i="9"/>
  <c r="H105" i="9"/>
  <c r="H304" i="9"/>
  <c r="H185" i="9"/>
  <c r="H312" i="9"/>
  <c r="H224" i="9"/>
  <c r="H280" i="9"/>
  <c r="H381" i="9"/>
  <c r="H336" i="9"/>
  <c r="H328" i="9"/>
  <c r="H288" i="9"/>
  <c r="H6" i="9"/>
  <c r="H46" i="9"/>
  <c r="H177" i="9"/>
  <c r="H232" i="9"/>
  <c r="H113" i="9"/>
  <c r="H30" i="9"/>
  <c r="H360" i="9"/>
  <c r="H380" i="9"/>
  <c r="H78" i="9"/>
  <c r="H94" i="9"/>
  <c r="H352" i="9"/>
  <c r="H38" i="9"/>
  <c r="H272" i="9"/>
  <c r="H137" i="9"/>
  <c r="H368" i="9"/>
  <c r="H344" i="9"/>
  <c r="H129" i="9"/>
  <c r="H379" i="9"/>
  <c r="H240" i="9"/>
  <c r="H161" i="9"/>
  <c r="H86" i="9"/>
  <c r="H216" i="9"/>
  <c r="H208" i="9"/>
  <c r="H14" i="9"/>
  <c r="H264" i="9"/>
  <c r="H121" i="9"/>
  <c r="H200" i="9"/>
  <c r="H320" i="9"/>
  <c r="H359" i="9"/>
  <c r="H327" i="9"/>
  <c r="H5" i="9"/>
  <c r="H303" i="9"/>
  <c r="H215" i="9"/>
  <c r="H239" i="9"/>
  <c r="H255" i="9"/>
  <c r="H160" i="9"/>
  <c r="H184" i="9"/>
  <c r="H77" i="9"/>
  <c r="H144" i="9"/>
  <c r="H319" i="9"/>
  <c r="H271" i="9"/>
  <c r="H247" i="9"/>
  <c r="H295" i="9"/>
  <c r="H152" i="9"/>
  <c r="H93" i="9"/>
  <c r="H351" i="9"/>
  <c r="H120" i="9"/>
  <c r="H69" i="9"/>
  <c r="H223" i="9"/>
  <c r="H263" i="9"/>
  <c r="H279" i="9"/>
  <c r="H311" i="9"/>
  <c r="H13" i="9"/>
  <c r="H21" i="9"/>
  <c r="H168" i="9"/>
  <c r="H45" i="9"/>
  <c r="H29" i="9"/>
  <c r="H287" i="9"/>
  <c r="H149" i="9"/>
  <c r="H117" i="9"/>
  <c r="H101" i="9"/>
  <c r="H74" i="9"/>
  <c r="H26" i="9"/>
  <c r="H104" i="9"/>
  <c r="H112" i="9"/>
  <c r="H85" i="9"/>
  <c r="H192" i="9"/>
  <c r="H335" i="9"/>
  <c r="H61" i="9"/>
  <c r="H207" i="9"/>
  <c r="H199" i="9"/>
  <c r="H136" i="9"/>
  <c r="H128" i="9"/>
  <c r="H343" i="9"/>
  <c r="H53" i="9"/>
  <c r="H176" i="9"/>
  <c r="H367" i="9"/>
  <c r="H231" i="9"/>
  <c r="H37" i="9"/>
  <c r="H111" i="9"/>
  <c r="H92" i="9"/>
  <c r="H302" i="9"/>
  <c r="H167" i="9"/>
  <c r="H254" i="9"/>
  <c r="H4" i="9"/>
  <c r="H76" i="9"/>
  <c r="H28" i="9"/>
  <c r="H12" i="9"/>
  <c r="H159" i="9"/>
  <c r="H278" i="9"/>
  <c r="H151" i="9"/>
  <c r="H36" i="9"/>
  <c r="H246" i="9"/>
  <c r="H358" i="9"/>
  <c r="H238" i="9"/>
  <c r="H326" i="9"/>
  <c r="H318" i="9"/>
  <c r="H44" i="9"/>
  <c r="H366" i="9"/>
  <c r="H68" i="9"/>
  <c r="H334" i="9"/>
  <c r="H222" i="9"/>
  <c r="H350" i="9"/>
  <c r="H230" i="9"/>
  <c r="H270" i="9"/>
  <c r="H214" i="9"/>
  <c r="H206" i="9"/>
  <c r="H103" i="9"/>
  <c r="H294" i="9"/>
  <c r="H342" i="9"/>
  <c r="H52" i="9"/>
  <c r="H262" i="9"/>
  <c r="H310" i="9"/>
  <c r="H100" i="9"/>
  <c r="H175" i="9"/>
  <c r="H143" i="9"/>
  <c r="H127" i="9"/>
  <c r="H119" i="9"/>
  <c r="H20" i="9"/>
  <c r="H135" i="9"/>
  <c r="H84" i="9"/>
  <c r="H191" i="9"/>
  <c r="H60" i="9"/>
  <c r="H183" i="9"/>
  <c r="H286" i="9"/>
  <c r="H365" i="9"/>
  <c r="H118" i="9"/>
  <c r="H174" i="9"/>
  <c r="H27" i="9"/>
  <c r="H277" i="9"/>
  <c r="H43" i="9"/>
  <c r="H67" i="9"/>
  <c r="H293" i="9"/>
  <c r="H35" i="9"/>
  <c r="H134" i="9"/>
  <c r="H150" i="9"/>
  <c r="H19" i="9"/>
  <c r="H349" i="9"/>
  <c r="H126" i="9"/>
  <c r="H301" i="9"/>
  <c r="H333" i="9"/>
  <c r="H221" i="9"/>
  <c r="H110" i="9"/>
  <c r="H253" i="9"/>
  <c r="H357" i="9"/>
  <c r="H190" i="9"/>
  <c r="H309" i="9"/>
  <c r="H378" i="9"/>
  <c r="H245" i="9"/>
  <c r="H213" i="9"/>
  <c r="H325" i="9"/>
  <c r="H142" i="9"/>
  <c r="H341" i="9"/>
  <c r="H51" i="9"/>
  <c r="H182" i="9"/>
  <c r="H11" i="9"/>
  <c r="H91" i="9"/>
  <c r="H377" i="9"/>
  <c r="H158" i="9"/>
  <c r="H166" i="9"/>
  <c r="H205" i="9"/>
  <c r="H75" i="9"/>
  <c r="H102" i="9"/>
  <c r="H3" i="9"/>
  <c r="H261" i="9"/>
  <c r="H285" i="9"/>
  <c r="H83" i="9"/>
  <c r="H317" i="9"/>
  <c r="H376" i="9"/>
  <c r="H237" i="9"/>
  <c r="H59" i="9"/>
  <c r="H99" i="9"/>
  <c r="H229" i="9"/>
  <c r="H198" i="9"/>
  <c r="H269" i="9"/>
  <c r="H364" i="9"/>
  <c r="H356" i="9"/>
  <c r="H348" i="9"/>
  <c r="H340" i="9"/>
  <c r="H375" i="9"/>
  <c r="H332" i="9"/>
  <c r="H324" i="9"/>
  <c r="H316" i="9"/>
  <c r="H308" i="9"/>
  <c r="H300" i="9"/>
  <c r="H292" i="9"/>
  <c r="H284" i="9"/>
  <c r="H276" i="9"/>
  <c r="H268" i="9"/>
  <c r="H260" i="9"/>
  <c r="H374" i="9"/>
  <c r="H252" i="9"/>
  <c r="H244" i="9"/>
  <c r="H236" i="9"/>
  <c r="H228" i="9"/>
  <c r="H220" i="9"/>
  <c r="H212" i="9"/>
  <c r="H204" i="9"/>
  <c r="H197" i="9"/>
  <c r="H189" i="9"/>
  <c r="H181" i="9"/>
  <c r="H373" i="9"/>
  <c r="H173" i="9"/>
  <c r="H165" i="9"/>
  <c r="H157" i="9"/>
  <c r="H141" i="9"/>
  <c r="H133" i="9"/>
  <c r="H125" i="9"/>
  <c r="H109" i="9"/>
  <c r="H98" i="9"/>
  <c r="H90" i="9"/>
  <c r="H82" i="9"/>
  <c r="H372" i="9"/>
  <c r="H66" i="9"/>
  <c r="H58" i="9"/>
  <c r="H50" i="9"/>
  <c r="H42" i="9"/>
  <c r="H34" i="9"/>
  <c r="H18" i="9"/>
  <c r="H10" i="9"/>
  <c r="H2" i="9"/>
  <c r="G233" i="6" l="1"/>
  <c r="E5" i="4" l="1"/>
  <c r="F5" i="4" s="1"/>
  <c r="G5" i="4" s="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8" i="1"/>
  <c r="G397" i="1"/>
  <c r="G396" i="1"/>
  <c r="G395" i="1"/>
  <c r="G394" i="1"/>
  <c r="G393" i="1"/>
  <c r="G392" i="1"/>
  <c r="G391" i="1"/>
  <c r="G390" i="1"/>
  <c r="G389" i="1"/>
  <c r="G388" i="1"/>
  <c r="G188" i="1"/>
  <c r="G187" i="1"/>
  <c r="G387" i="1"/>
  <c r="G186" i="1"/>
  <c r="G185" i="1"/>
  <c r="G386" i="1"/>
  <c r="G385" i="1"/>
  <c r="G184" i="1"/>
  <c r="G384" i="1"/>
  <c r="G183" i="1"/>
  <c r="G182" i="1"/>
  <c r="G181" i="1"/>
  <c r="G383" i="1"/>
  <c r="G382" i="1"/>
  <c r="G180" i="1"/>
  <c r="G179" i="1"/>
  <c r="G381" i="1"/>
  <c r="G178" i="1"/>
  <c r="G380" i="1"/>
  <c r="G379" i="1"/>
  <c r="G177" i="1"/>
  <c r="G176" i="1"/>
  <c r="G378" i="1"/>
  <c r="G377" i="1"/>
  <c r="G175" i="1"/>
  <c r="G376" i="1"/>
  <c r="G174" i="1"/>
  <c r="G173" i="1"/>
  <c r="G375" i="1"/>
  <c r="G374" i="1"/>
  <c r="G172" i="1"/>
  <c r="G171" i="1"/>
  <c r="G373" i="1"/>
  <c r="G170" i="1"/>
  <c r="G372" i="1"/>
  <c r="G169" i="1"/>
  <c r="G371" i="1"/>
  <c r="G370" i="1"/>
  <c r="G168" i="1"/>
  <c r="G369" i="1"/>
  <c r="G167" i="1"/>
  <c r="G368" i="1"/>
  <c r="G166" i="1"/>
  <c r="G367" i="1"/>
  <c r="G165" i="1"/>
  <c r="G164" i="1"/>
  <c r="G366" i="1"/>
  <c r="G163" i="1"/>
  <c r="G365" i="1"/>
  <c r="G162" i="1"/>
  <c r="G364" i="1"/>
  <c r="G161" i="1"/>
  <c r="G363" i="1"/>
  <c r="G160" i="1"/>
  <c r="G362" i="1"/>
  <c r="G159" i="1"/>
  <c r="G361" i="1"/>
  <c r="G360" i="1"/>
  <c r="G158" i="1"/>
  <c r="G359" i="1"/>
  <c r="G157" i="1"/>
  <c r="G358" i="1"/>
  <c r="G156" i="1"/>
  <c r="G155" i="1"/>
  <c r="G357" i="1"/>
  <c r="G154" i="1"/>
  <c r="G356" i="1"/>
  <c r="G355" i="1"/>
  <c r="G354" i="1"/>
  <c r="G153" i="1"/>
  <c r="G152" i="1"/>
  <c r="G353" i="1"/>
  <c r="G352" i="1"/>
  <c r="G151" i="1"/>
  <c r="G150" i="1"/>
  <c r="G149" i="1"/>
  <c r="G351" i="1"/>
  <c r="G148" i="1"/>
  <c r="G350" i="1"/>
  <c r="G349" i="1"/>
  <c r="G147" i="1"/>
  <c r="G146" i="1"/>
  <c r="G348" i="1"/>
  <c r="G145" i="1"/>
  <c r="G347" i="1"/>
  <c r="G144" i="1"/>
  <c r="G346" i="1"/>
  <c r="G143" i="1"/>
  <c r="G345" i="1"/>
  <c r="G344" i="1"/>
  <c r="G142" i="1"/>
  <c r="G141" i="1"/>
  <c r="G343" i="1"/>
  <c r="G342" i="1"/>
  <c r="G140" i="1"/>
  <c r="G341" i="1"/>
  <c r="G139" i="1"/>
  <c r="G138" i="1"/>
  <c r="G340" i="1"/>
  <c r="G339" i="1"/>
  <c r="G137" i="1"/>
  <c r="G136" i="1"/>
  <c r="G338" i="1"/>
  <c r="G135" i="1"/>
  <c r="G337" i="1"/>
  <c r="G134" i="1"/>
  <c r="G336" i="1"/>
  <c r="G133" i="1"/>
  <c r="G335" i="1"/>
  <c r="G132" i="1"/>
  <c r="G334" i="1"/>
  <c r="G333" i="1"/>
  <c r="G131" i="1"/>
  <c r="G332" i="1"/>
  <c r="G130" i="1"/>
  <c r="G331" i="1"/>
  <c r="G129" i="1"/>
  <c r="G128" i="1"/>
  <c r="G330" i="1"/>
  <c r="G127" i="1"/>
  <c r="G329" i="1"/>
  <c r="G328" i="1"/>
  <c r="G126" i="1"/>
  <c r="G125" i="1"/>
  <c r="G327" i="1"/>
  <c r="G326" i="1"/>
  <c r="G124" i="1"/>
  <c r="G123" i="1"/>
  <c r="G122" i="1"/>
  <c r="G325" i="1"/>
  <c r="G324" i="1"/>
  <c r="G323" i="1"/>
  <c r="G121" i="1"/>
  <c r="G322" i="1"/>
  <c r="G120" i="1"/>
  <c r="G321" i="1"/>
  <c r="G119" i="1"/>
  <c r="G320" i="1"/>
  <c r="G118" i="1"/>
  <c r="G319" i="1"/>
  <c r="G117" i="1"/>
  <c r="G318" i="1"/>
  <c r="G116" i="1"/>
  <c r="G317" i="1"/>
  <c r="G316" i="1"/>
  <c r="G115" i="1"/>
  <c r="G114" i="1"/>
  <c r="G315" i="1"/>
  <c r="G314" i="1"/>
  <c r="G113" i="1"/>
  <c r="G112" i="1"/>
  <c r="G313" i="1"/>
  <c r="G111" i="1"/>
  <c r="G312" i="1"/>
  <c r="G110" i="1"/>
  <c r="G109" i="1"/>
  <c r="G311" i="1"/>
  <c r="G310" i="1"/>
  <c r="G108" i="1"/>
  <c r="G309" i="1"/>
  <c r="G107" i="1"/>
  <c r="G308" i="1"/>
  <c r="G106" i="1"/>
  <c r="G105" i="1"/>
  <c r="G307" i="1"/>
  <c r="G104" i="1"/>
  <c r="G306" i="1"/>
  <c r="G103" i="1"/>
  <c r="G305" i="1"/>
  <c r="G304" i="1"/>
  <c r="G102" i="1"/>
  <c r="G303" i="1"/>
  <c r="G101" i="1"/>
  <c r="G302" i="1"/>
  <c r="G100" i="1"/>
  <c r="G301" i="1"/>
  <c r="G99" i="1"/>
  <c r="G300" i="1"/>
  <c r="G98" i="1"/>
  <c r="G299" i="1"/>
  <c r="G97" i="1"/>
  <c r="G96" i="1"/>
  <c r="G298" i="1"/>
  <c r="G95" i="1"/>
  <c r="G94" i="1"/>
  <c r="G297" i="1"/>
  <c r="G296" i="1"/>
  <c r="G93" i="1"/>
  <c r="G295" i="1"/>
  <c r="G92" i="1"/>
  <c r="G294" i="1"/>
  <c r="G91" i="1"/>
  <c r="G293" i="1"/>
  <c r="G292" i="1"/>
  <c r="G90" i="1"/>
  <c r="G291" i="1"/>
  <c r="G89" i="1"/>
  <c r="G88" i="1"/>
  <c r="G290" i="1"/>
  <c r="G87" i="1"/>
  <c r="G289" i="1"/>
  <c r="G86" i="1"/>
  <c r="G288" i="1"/>
  <c r="G287" i="1"/>
  <c r="G286" i="1"/>
  <c r="G85" i="1"/>
  <c r="G84" i="1"/>
  <c r="G83" i="1"/>
  <c r="G82" i="1"/>
  <c r="G285" i="1"/>
  <c r="G284" i="1"/>
  <c r="G81" i="1"/>
  <c r="G80" i="1"/>
  <c r="G283" i="1"/>
  <c r="G282" i="1"/>
  <c r="G281" i="1"/>
  <c r="G280" i="1"/>
  <c r="G79" i="1"/>
  <c r="G78" i="1"/>
  <c r="G77" i="1"/>
  <c r="G279" i="1"/>
  <c r="G278" i="1"/>
  <c r="G277" i="1"/>
  <c r="G76" i="1"/>
  <c r="G75" i="1"/>
  <c r="G74" i="1"/>
  <c r="G276" i="1"/>
  <c r="G275" i="1"/>
  <c r="G274" i="1"/>
  <c r="G73" i="1"/>
  <c r="G72" i="1"/>
  <c r="G273" i="1"/>
  <c r="G71" i="1"/>
  <c r="G70" i="1"/>
  <c r="G272" i="1"/>
  <c r="G69" i="1"/>
  <c r="G68" i="1"/>
  <c r="G271" i="1"/>
  <c r="G270" i="1"/>
  <c r="G269" i="1"/>
  <c r="G67" i="1"/>
  <c r="G66" i="1"/>
  <c r="G268" i="1"/>
  <c r="G65" i="1"/>
  <c r="G64" i="1"/>
  <c r="G267" i="1"/>
  <c r="G266" i="1"/>
  <c r="G265" i="1"/>
  <c r="G63" i="1"/>
  <c r="G264" i="1"/>
  <c r="G62" i="1"/>
  <c r="G61" i="1"/>
  <c r="G60" i="1"/>
  <c r="G263" i="1"/>
  <c r="G262" i="1"/>
  <c r="G59" i="1"/>
  <c r="G58" i="1"/>
  <c r="G261" i="1"/>
  <c r="G260" i="1"/>
  <c r="G259" i="1"/>
  <c r="G57" i="1"/>
  <c r="G258" i="1"/>
  <c r="G56" i="1"/>
  <c r="G55" i="1"/>
  <c r="G54" i="1"/>
  <c r="G257" i="1"/>
  <c r="G256" i="1"/>
  <c r="G255" i="1"/>
  <c r="G53" i="1"/>
  <c r="G254" i="1"/>
  <c r="G52" i="1"/>
  <c r="G253" i="1"/>
  <c r="G51" i="1"/>
  <c r="G252" i="1"/>
  <c r="G251" i="1"/>
  <c r="G50" i="1"/>
  <c r="G250" i="1"/>
  <c r="G49" i="1"/>
  <c r="G48" i="1"/>
  <c r="G47" i="1"/>
  <c r="G249" i="1"/>
  <c r="G248" i="1"/>
  <c r="G247" i="1"/>
  <c r="G46" i="1"/>
  <c r="G45" i="1"/>
  <c r="G246" i="1"/>
  <c r="G44" i="1"/>
  <c r="G43" i="1"/>
  <c r="G42" i="1"/>
  <c r="G245" i="1"/>
  <c r="G244" i="1"/>
  <c r="G41" i="1"/>
  <c r="G40" i="1"/>
  <c r="G243" i="1"/>
  <c r="G242" i="1"/>
  <c r="G39" i="1"/>
  <c r="G241" i="1"/>
  <c r="G38" i="1"/>
  <c r="G240" i="1"/>
  <c r="G239" i="1"/>
  <c r="G37" i="1"/>
  <c r="G36" i="1"/>
  <c r="G238" i="1"/>
  <c r="G237" i="1"/>
  <c r="G35" i="1"/>
  <c r="G34" i="1"/>
  <c r="G236" i="1"/>
  <c r="G33" i="1"/>
  <c r="G235" i="1"/>
  <c r="G32" i="1"/>
  <c r="G31" i="1"/>
  <c r="G30" i="1"/>
  <c r="G234" i="1"/>
  <c r="G233" i="1"/>
  <c r="G232" i="1"/>
  <c r="G231" i="1"/>
  <c r="G29" i="1"/>
  <c r="G28" i="1"/>
  <c r="G230" i="1"/>
  <c r="G27" i="1"/>
  <c r="G229" i="1"/>
  <c r="G26" i="1"/>
  <c r="G228" i="1"/>
  <c r="G25" i="1"/>
  <c r="G24" i="1"/>
  <c r="G227" i="1"/>
  <c r="G226" i="1"/>
  <c r="G23" i="1"/>
  <c r="G22" i="1"/>
  <c r="G225" i="1"/>
  <c r="G224" i="1"/>
  <c r="G21" i="1"/>
  <c r="G223" i="1"/>
  <c r="G20" i="1"/>
  <c r="G19" i="1"/>
  <c r="G18" i="1"/>
  <c r="G222" i="1"/>
  <c r="G221" i="1"/>
  <c r="G220" i="1"/>
  <c r="G17" i="1"/>
  <c r="G16" i="1"/>
  <c r="G219" i="1"/>
  <c r="G218" i="1"/>
  <c r="G15" i="1"/>
  <c r="G217" i="1"/>
  <c r="G14" i="1"/>
  <c r="G216" i="1"/>
  <c r="G215" i="1"/>
  <c r="G214" i="1"/>
  <c r="G213" i="1"/>
  <c r="G212" i="1"/>
  <c r="G211" i="1"/>
  <c r="G210" i="1"/>
  <c r="G209" i="1"/>
  <c r="G208" i="1"/>
  <c r="G207" i="1"/>
  <c r="G206" i="1"/>
  <c r="G205" i="1"/>
  <c r="G204" i="1"/>
  <c r="G203" i="1"/>
  <c r="G202" i="1"/>
  <c r="G201" i="1"/>
  <c r="G13" i="1"/>
  <c r="G200" i="1"/>
  <c r="G12" i="1"/>
  <c r="G199" i="1"/>
  <c r="G198" i="1"/>
  <c r="G11" i="1"/>
  <c r="G197" i="1"/>
  <c r="G10" i="1"/>
  <c r="G9" i="1"/>
  <c r="G8" i="1"/>
  <c r="G196" i="1"/>
  <c r="G195" i="1"/>
  <c r="G7" i="1"/>
  <c r="G6" i="1"/>
  <c r="G194" i="1"/>
  <c r="G193" i="1"/>
  <c r="G192" i="1"/>
  <c r="G191" i="1"/>
  <c r="G5" i="1"/>
  <c r="G190" i="1"/>
  <c r="G4" i="1"/>
  <c r="G189" i="1"/>
  <c r="G3" i="1"/>
  <c r="G2" i="1"/>
  <c r="G799" i="5"/>
  <c r="G798" i="5"/>
  <c r="G797" i="5"/>
  <c r="G795" i="5"/>
  <c r="G793" i="5"/>
  <c r="G791" i="5"/>
  <c r="G789" i="5"/>
  <c r="G787" i="5"/>
  <c r="G785" i="5"/>
  <c r="G783" i="5"/>
  <c r="G781" i="5"/>
  <c r="G779" i="5"/>
  <c r="G778" i="5"/>
  <c r="G777" i="5"/>
  <c r="G775" i="5"/>
  <c r="G773" i="5"/>
  <c r="G771" i="5"/>
  <c r="G769" i="5"/>
  <c r="G767" i="5"/>
  <c r="G765" i="5"/>
  <c r="G763" i="5"/>
  <c r="G761" i="5"/>
  <c r="G759" i="5"/>
  <c r="G758" i="5"/>
  <c r="G757" i="5"/>
  <c r="G755" i="5"/>
  <c r="G753" i="5"/>
  <c r="G751" i="5"/>
  <c r="G749" i="5"/>
  <c r="G747" i="5"/>
  <c r="G745" i="5"/>
  <c r="G743" i="5"/>
  <c r="G741" i="5"/>
  <c r="G739" i="5"/>
  <c r="G738" i="5"/>
  <c r="G737" i="5"/>
  <c r="G735" i="5"/>
  <c r="G733" i="5"/>
  <c r="G731" i="5"/>
  <c r="G729" i="5"/>
  <c r="G727" i="5"/>
  <c r="G725" i="5"/>
  <c r="G723" i="5"/>
  <c r="G721" i="5"/>
  <c r="G719" i="5"/>
  <c r="G717" i="5"/>
  <c r="G715" i="5"/>
  <c r="G713" i="5"/>
  <c r="G711" i="5"/>
  <c r="G709" i="5"/>
  <c r="G707" i="5"/>
  <c r="G706" i="5"/>
  <c r="G705" i="5"/>
  <c r="G703" i="5"/>
  <c r="G701" i="5"/>
  <c r="G699" i="5"/>
  <c r="G697" i="5"/>
  <c r="G695" i="5"/>
  <c r="G693" i="5"/>
  <c r="G691" i="5"/>
  <c r="G689" i="5"/>
  <c r="G687" i="5"/>
  <c r="G686" i="5"/>
  <c r="G685" i="5"/>
  <c r="G683" i="5"/>
  <c r="G681" i="5"/>
  <c r="G679" i="5"/>
  <c r="G677" i="5"/>
  <c r="G675" i="5"/>
  <c r="G673" i="5"/>
  <c r="G671" i="5"/>
  <c r="G669" i="5"/>
  <c r="G667" i="5"/>
  <c r="G666" i="5"/>
  <c r="G665" i="5"/>
  <c r="G663" i="5"/>
  <c r="G661" i="5"/>
  <c r="G659" i="5"/>
  <c r="G657" i="5"/>
  <c r="G655" i="5"/>
  <c r="G653" i="5"/>
  <c r="G651" i="5"/>
  <c r="G649" i="5"/>
  <c r="G647" i="5"/>
  <c r="G646" i="5"/>
  <c r="G645" i="5"/>
  <c r="G643" i="5"/>
  <c r="G641" i="5"/>
  <c r="G639" i="5"/>
  <c r="G637" i="5"/>
  <c r="G635" i="5"/>
  <c r="G633" i="5"/>
  <c r="G631" i="5"/>
  <c r="G629" i="5"/>
  <c r="G627" i="5"/>
  <c r="G626" i="5"/>
  <c r="G625" i="5"/>
  <c r="G623" i="5"/>
  <c r="G621" i="5"/>
  <c r="G619" i="5"/>
  <c r="G617" i="5"/>
  <c r="G615" i="5"/>
  <c r="G613" i="5"/>
  <c r="G611" i="5"/>
  <c r="G609" i="5"/>
  <c r="G607" i="5"/>
  <c r="G606" i="5"/>
  <c r="G605" i="5"/>
  <c r="G603" i="5"/>
  <c r="G601" i="5"/>
  <c r="G599" i="5"/>
  <c r="G597" i="5"/>
  <c r="G595" i="5"/>
  <c r="G593" i="5"/>
  <c r="G591" i="5"/>
  <c r="G589" i="5"/>
  <c r="G587" i="5"/>
  <c r="G586" i="5"/>
  <c r="G585" i="5"/>
  <c r="G583" i="5"/>
  <c r="G581" i="5"/>
  <c r="G579" i="5"/>
  <c r="G577" i="5"/>
  <c r="G575" i="5"/>
  <c r="G573" i="5"/>
  <c r="G571" i="5"/>
  <c r="G569" i="5"/>
  <c r="G567" i="5"/>
  <c r="G566" i="5"/>
  <c r="G565" i="5"/>
  <c r="G563" i="5"/>
  <c r="G561" i="5"/>
  <c r="G559" i="5"/>
  <c r="G557" i="5"/>
  <c r="G555" i="5"/>
  <c r="G553" i="5"/>
  <c r="G551" i="5"/>
  <c r="G549" i="5"/>
  <c r="G547" i="5"/>
  <c r="G546" i="5"/>
  <c r="G545" i="5"/>
  <c r="G543" i="5"/>
  <c r="G541" i="5"/>
  <c r="G539" i="5"/>
  <c r="G537" i="5"/>
  <c r="G535" i="5"/>
  <c r="G533" i="5"/>
  <c r="G531" i="5"/>
  <c r="G529" i="5"/>
  <c r="G527" i="5"/>
  <c r="G526" i="5"/>
  <c r="G525" i="5"/>
  <c r="G523" i="5"/>
  <c r="G521" i="5"/>
  <c r="G519" i="5"/>
  <c r="G517" i="5"/>
  <c r="G515" i="5"/>
  <c r="G513" i="5"/>
  <c r="G511" i="5"/>
  <c r="G509" i="5"/>
  <c r="G507" i="5"/>
  <c r="G506" i="5"/>
  <c r="G505" i="5"/>
  <c r="G503" i="5"/>
  <c r="G501" i="5"/>
  <c r="G499" i="5"/>
  <c r="G497" i="5"/>
  <c r="G495" i="5"/>
  <c r="G493" i="5"/>
  <c r="G491" i="5"/>
  <c r="G489" i="5"/>
  <c r="G487" i="5"/>
  <c r="G486" i="5"/>
  <c r="G485" i="5"/>
  <c r="G483" i="5"/>
  <c r="G481" i="5"/>
  <c r="G479" i="5"/>
  <c r="G477" i="5"/>
  <c r="G475" i="5"/>
  <c r="G473" i="5"/>
  <c r="G471" i="5"/>
  <c r="G469" i="5"/>
  <c r="G467" i="5"/>
  <c r="G466" i="5"/>
  <c r="G465" i="5"/>
  <c r="G463" i="5"/>
  <c r="G461" i="5"/>
  <c r="G459" i="5"/>
  <c r="G457" i="5"/>
  <c r="G455" i="5"/>
  <c r="G453" i="5"/>
  <c r="G451" i="5"/>
  <c r="G449" i="5"/>
  <c r="G447" i="5"/>
  <c r="G446" i="5"/>
  <c r="G445" i="5"/>
  <c r="G443" i="5"/>
  <c r="G441" i="5"/>
  <c r="G439" i="5"/>
  <c r="G437" i="5"/>
  <c r="G435" i="5"/>
  <c r="G433" i="5"/>
  <c r="G431" i="5"/>
  <c r="G429" i="5"/>
  <c r="G427" i="5"/>
  <c r="G426" i="5"/>
  <c r="G425" i="5"/>
  <c r="G423" i="5"/>
  <c r="G421" i="5"/>
  <c r="G419" i="5"/>
  <c r="G417" i="5"/>
  <c r="G415" i="5"/>
  <c r="G413" i="5"/>
  <c r="G411" i="5"/>
  <c r="G409" i="5"/>
  <c r="G407" i="5"/>
  <c r="G406" i="5"/>
  <c r="G402" i="5"/>
  <c r="G401" i="5"/>
  <c r="G399" i="5"/>
  <c r="G397" i="5"/>
  <c r="G395" i="5"/>
  <c r="G393" i="5"/>
  <c r="G391" i="5"/>
  <c r="G389" i="5"/>
  <c r="G387" i="5"/>
  <c r="G385" i="5"/>
  <c r="G383" i="5"/>
  <c r="G382" i="5"/>
  <c r="G381" i="5"/>
  <c r="G379" i="5"/>
  <c r="G377" i="5"/>
  <c r="G375" i="5"/>
  <c r="G373" i="5"/>
  <c r="G371" i="5"/>
  <c r="G369" i="5"/>
  <c r="G367" i="5"/>
  <c r="G365" i="5"/>
  <c r="G363" i="5"/>
  <c r="G362" i="5"/>
  <c r="G361" i="5"/>
  <c r="G359" i="5"/>
  <c r="G357" i="5"/>
  <c r="G355" i="5"/>
  <c r="G353" i="5"/>
  <c r="G351" i="5"/>
  <c r="G349" i="5"/>
  <c r="G347" i="5"/>
  <c r="G345" i="5"/>
  <c r="G343" i="5"/>
  <c r="G342" i="5"/>
  <c r="G341" i="5"/>
  <c r="G339" i="5"/>
  <c r="G337" i="5"/>
  <c r="G335" i="5"/>
  <c r="G333" i="5"/>
  <c r="G331" i="5"/>
  <c r="G329" i="5"/>
  <c r="G327" i="5"/>
  <c r="G325" i="5"/>
  <c r="G323" i="5"/>
  <c r="G321" i="5"/>
  <c r="G319" i="5"/>
  <c r="G317" i="5"/>
  <c r="G315" i="5"/>
  <c r="G313" i="5"/>
  <c r="G311" i="5"/>
  <c r="G309" i="5"/>
  <c r="G307" i="5"/>
  <c r="G305" i="5"/>
  <c r="G303" i="5"/>
  <c r="G302" i="5"/>
  <c r="G301" i="5"/>
  <c r="G299" i="5"/>
  <c r="G297" i="5"/>
  <c r="G295" i="5"/>
  <c r="G293" i="5"/>
  <c r="G291" i="5"/>
  <c r="G289" i="5"/>
  <c r="G287" i="5"/>
  <c r="G285" i="5"/>
  <c r="G283" i="5"/>
  <c r="G282" i="5"/>
  <c r="G281" i="5"/>
  <c r="G279" i="5"/>
  <c r="G277" i="5"/>
  <c r="G275" i="5"/>
  <c r="G273" i="5"/>
  <c r="G271" i="5"/>
  <c r="G269" i="5"/>
  <c r="G267" i="5"/>
  <c r="G265" i="5"/>
  <c r="G263" i="5"/>
  <c r="G262" i="5"/>
  <c r="G261" i="5"/>
  <c r="G259" i="5"/>
  <c r="G257" i="5"/>
  <c r="G255" i="5"/>
  <c r="G253" i="5"/>
  <c r="G251" i="5"/>
  <c r="G249" i="5"/>
  <c r="G247" i="5"/>
  <c r="G245" i="5"/>
  <c r="G243" i="5"/>
  <c r="G242" i="5"/>
  <c r="G241" i="5"/>
  <c r="G239" i="5"/>
  <c r="G237" i="5"/>
  <c r="G235" i="5"/>
  <c r="G233" i="5"/>
  <c r="G231" i="5"/>
  <c r="G229" i="5"/>
  <c r="G227" i="5"/>
  <c r="G225" i="5"/>
  <c r="G223" i="5"/>
  <c r="G222" i="5"/>
  <c r="G221" i="5"/>
  <c r="G219" i="5"/>
  <c r="G217" i="5"/>
  <c r="G215" i="5"/>
  <c r="G213" i="5"/>
  <c r="G211" i="5"/>
  <c r="G209" i="5"/>
  <c r="G207" i="5"/>
  <c r="G205" i="5"/>
  <c r="G203" i="5"/>
  <c r="G202" i="5"/>
  <c r="G201" i="5"/>
  <c r="G199" i="5"/>
  <c r="G197" i="5"/>
  <c r="G195" i="5"/>
  <c r="G193" i="5"/>
  <c r="G191" i="5"/>
  <c r="G189" i="5"/>
  <c r="G187" i="5"/>
  <c r="G185" i="5"/>
  <c r="G183" i="5"/>
  <c r="G182" i="5"/>
  <c r="G181" i="5"/>
  <c r="G179" i="5"/>
  <c r="G177" i="5"/>
  <c r="G175" i="5"/>
  <c r="G173" i="5"/>
  <c r="G171" i="5"/>
  <c r="G169" i="5"/>
  <c r="G167" i="5"/>
  <c r="G165" i="5"/>
  <c r="G163" i="5"/>
  <c r="G162" i="5"/>
  <c r="G161" i="5"/>
  <c r="G159" i="5"/>
  <c r="G157" i="5"/>
  <c r="G155" i="5"/>
  <c r="G153" i="5"/>
  <c r="G151" i="5"/>
  <c r="G149" i="5"/>
  <c r="G147" i="5"/>
  <c r="G145" i="5"/>
  <c r="G143" i="5"/>
  <c r="G142" i="5"/>
  <c r="G141" i="5"/>
  <c r="G139" i="5"/>
  <c r="G137" i="5"/>
  <c r="G135" i="5"/>
  <c r="G133" i="5"/>
  <c r="G131" i="5"/>
  <c r="G129" i="5"/>
  <c r="G127" i="5"/>
  <c r="G125" i="5"/>
  <c r="G123" i="5"/>
  <c r="G122" i="5"/>
  <c r="G121" i="5"/>
  <c r="G119" i="5"/>
  <c r="G117" i="5"/>
  <c r="G115" i="5"/>
  <c r="G113" i="5"/>
  <c r="G111" i="5"/>
  <c r="G109" i="5"/>
  <c r="G107" i="5"/>
  <c r="G105" i="5"/>
  <c r="G103" i="5"/>
  <c r="G102" i="5"/>
  <c r="G101" i="5"/>
  <c r="G99" i="5"/>
  <c r="G97" i="5"/>
  <c r="G95" i="5"/>
  <c r="G93" i="5"/>
  <c r="G91" i="5"/>
  <c r="G89" i="5"/>
  <c r="G87" i="5"/>
  <c r="G85" i="5"/>
  <c r="G83" i="5"/>
  <c r="G82" i="5"/>
  <c r="G81" i="5"/>
  <c r="G79" i="5"/>
  <c r="G77" i="5"/>
  <c r="G75" i="5"/>
  <c r="G73" i="5"/>
  <c r="G71" i="5"/>
  <c r="G69" i="5"/>
  <c r="G67" i="5"/>
  <c r="G65" i="5"/>
  <c r="G63" i="5"/>
  <c r="G62" i="5"/>
  <c r="G61" i="5"/>
  <c r="G59" i="5"/>
  <c r="G57" i="5"/>
  <c r="G55" i="5"/>
  <c r="G53" i="5"/>
  <c r="G51" i="5"/>
  <c r="G49" i="5"/>
  <c r="G47" i="5"/>
  <c r="G45" i="5"/>
  <c r="G43" i="5"/>
  <c r="G42" i="5"/>
  <c r="G41" i="5"/>
  <c r="G39" i="5"/>
  <c r="G37" i="5"/>
  <c r="G35" i="5"/>
  <c r="G33" i="5"/>
  <c r="G31" i="5"/>
  <c r="G29" i="5"/>
  <c r="G27" i="5"/>
  <c r="G25" i="5"/>
  <c r="G23" i="5"/>
  <c r="G22" i="5"/>
  <c r="G21" i="5"/>
  <c r="G19" i="5"/>
  <c r="G17" i="5"/>
  <c r="G15" i="5"/>
  <c r="G13" i="5"/>
  <c r="G11" i="5"/>
  <c r="G9" i="5"/>
  <c r="G7" i="5"/>
  <c r="G5" i="5"/>
  <c r="G3" i="5"/>
  <c r="G2" i="5"/>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7" i="6"/>
  <c r="G416" i="6"/>
  <c r="G415" i="6"/>
  <c r="G414" i="6"/>
  <c r="G413" i="6"/>
  <c r="G412"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2"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2" i="6"/>
  <c r="G191" i="6"/>
  <c r="G190" i="6"/>
  <c r="G189" i="6"/>
  <c r="G188" i="6"/>
  <c r="G187" i="6"/>
  <c r="G186" i="6"/>
  <c r="G185" i="6"/>
  <c r="G184" i="6"/>
  <c r="G183"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09" i="6"/>
  <c r="G108"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A41" authorId="0" shapeId="0" xr:uid="{00000000-0006-0000-0100-000001000000}">
      <text>
        <r>
          <rPr>
            <b/>
            <sz val="9"/>
            <color indexed="81"/>
            <rFont val="Tahoma"/>
            <charset val="1"/>
          </rPr>
          <t>Fiona Corke [fic5]:</t>
        </r>
        <r>
          <rPr>
            <sz val="9"/>
            <color indexed="81"/>
            <rFont val="Tahoma"/>
            <charset val="1"/>
          </rPr>
          <t xml:space="preserve">
few filled pods</t>
        </r>
      </text>
    </comment>
    <comment ref="A42" authorId="0" shapeId="0" xr:uid="{00000000-0006-0000-0100-000002000000}">
      <text>
        <r>
          <rPr>
            <b/>
            <sz val="9"/>
            <color indexed="81"/>
            <rFont val="Tahoma"/>
            <charset val="1"/>
          </rPr>
          <t>Fiona Corke [fic5]:</t>
        </r>
        <r>
          <rPr>
            <sz val="9"/>
            <color indexed="81"/>
            <rFont val="Tahoma"/>
            <charset val="1"/>
          </rPr>
          <t xml:space="preserve">
few filled pods</t>
        </r>
      </text>
    </comment>
    <comment ref="A45" authorId="0" shapeId="0" xr:uid="{00000000-0006-0000-0100-000003000000}">
      <text>
        <r>
          <rPr>
            <b/>
            <sz val="9"/>
            <color indexed="81"/>
            <rFont val="Tahoma"/>
            <charset val="1"/>
          </rPr>
          <t>Fiona Corke [fic5]:</t>
        </r>
        <r>
          <rPr>
            <sz val="9"/>
            <color indexed="81"/>
            <rFont val="Tahoma"/>
            <charset val="1"/>
          </rPr>
          <t xml:space="preserve">
few filled pods</t>
        </r>
      </text>
    </comment>
    <comment ref="A55" authorId="0" shapeId="0" xr:uid="{00000000-0006-0000-0100-000004000000}">
      <text>
        <r>
          <rPr>
            <b/>
            <sz val="9"/>
            <color indexed="81"/>
            <rFont val="Tahoma"/>
            <family val="2"/>
          </rPr>
          <t>Fiona Corke [fic5]:</t>
        </r>
        <r>
          <rPr>
            <sz val="9"/>
            <color indexed="81"/>
            <rFont val="Tahoma"/>
            <family val="2"/>
          </rPr>
          <t xml:space="preserve">
*+12 check image</t>
        </r>
      </text>
    </comment>
    <comment ref="A72" authorId="0" shapeId="0" xr:uid="{00000000-0006-0000-0100-000005000000}">
      <text>
        <r>
          <rPr>
            <b/>
            <sz val="9"/>
            <color indexed="81"/>
            <rFont val="Tahoma"/>
            <charset val="1"/>
          </rPr>
          <t>Fiona Corke [fic5]:</t>
        </r>
        <r>
          <rPr>
            <sz val="9"/>
            <color indexed="81"/>
            <rFont val="Tahoma"/>
            <charset val="1"/>
          </rPr>
          <t xml:space="preserve">
lots of pod shatter</t>
        </r>
      </text>
    </comment>
    <comment ref="A83" authorId="0" shapeId="0" xr:uid="{00000000-0006-0000-0100-000006000000}">
      <text>
        <r>
          <rPr>
            <b/>
            <sz val="9"/>
            <color indexed="81"/>
            <rFont val="Tahoma"/>
            <family val="2"/>
          </rPr>
          <t>Fiona Corke [fic5]:</t>
        </r>
        <r>
          <rPr>
            <sz val="9"/>
            <color indexed="81"/>
            <rFont val="Tahoma"/>
            <family val="2"/>
          </rPr>
          <t xml:space="preserve">
two main stems </t>
        </r>
      </text>
    </comment>
    <comment ref="A84" authorId="0" shapeId="0" xr:uid="{00000000-0006-0000-0100-000007000000}">
      <text>
        <r>
          <rPr>
            <b/>
            <sz val="9"/>
            <color indexed="81"/>
            <rFont val="Tahoma"/>
            <family val="2"/>
          </rPr>
          <t>Fiona Corke [fic5]:</t>
        </r>
        <r>
          <rPr>
            <sz val="9"/>
            <color indexed="81"/>
            <rFont val="Tahoma"/>
            <family val="2"/>
          </rPr>
          <t xml:space="preserve">
some fasciation</t>
        </r>
      </text>
    </comment>
    <comment ref="A92" authorId="0" shapeId="0" xr:uid="{00000000-0006-0000-0100-000008000000}">
      <text>
        <r>
          <rPr>
            <b/>
            <sz val="9"/>
            <color indexed="81"/>
            <rFont val="Tahoma"/>
            <family val="2"/>
          </rPr>
          <t>Fiona Corke [fic5]:</t>
        </r>
        <r>
          <rPr>
            <sz val="9"/>
            <color indexed="81"/>
            <rFont val="Tahoma"/>
            <family val="2"/>
          </rPr>
          <t xml:space="preserve">
lots of empty pods</t>
        </r>
      </text>
    </comment>
    <comment ref="A118" authorId="0" shapeId="0" xr:uid="{00000000-0006-0000-0100-000009000000}">
      <text>
        <r>
          <rPr>
            <b/>
            <sz val="9"/>
            <color indexed="81"/>
            <rFont val="Tahoma"/>
            <charset val="1"/>
          </rPr>
          <t>Fiona Corke [fic5]:</t>
        </r>
        <r>
          <rPr>
            <sz val="9"/>
            <color indexed="81"/>
            <rFont val="Tahoma"/>
            <charset val="1"/>
          </rPr>
          <t xml:space="preserve">
few fertile pods</t>
        </r>
      </text>
    </comment>
    <comment ref="A129" authorId="0" shapeId="0" xr:uid="{00000000-0006-0000-0100-00000A000000}">
      <text>
        <r>
          <rPr>
            <b/>
            <sz val="9"/>
            <color indexed="81"/>
            <rFont val="Tahoma"/>
            <charset val="1"/>
          </rPr>
          <t>Fiona Corke [fic5]:</t>
        </r>
        <r>
          <rPr>
            <sz val="9"/>
            <color indexed="81"/>
            <rFont val="Tahoma"/>
            <charset val="1"/>
          </rPr>
          <t xml:space="preserve">
only 3 full pods</t>
        </r>
      </text>
    </comment>
    <comment ref="A142" authorId="0" shapeId="0" xr:uid="{00000000-0006-0000-0100-00000B000000}">
      <text>
        <r>
          <rPr>
            <b/>
            <sz val="9"/>
            <color indexed="81"/>
            <rFont val="Tahoma"/>
            <family val="2"/>
          </rPr>
          <t>Fiona Corke [fic5]:</t>
        </r>
        <r>
          <rPr>
            <sz val="9"/>
            <color indexed="81"/>
            <rFont val="Tahoma"/>
            <family val="2"/>
          </rPr>
          <t xml:space="preserve">
mainly sterile</t>
        </r>
      </text>
    </comment>
    <comment ref="A148" authorId="0" shapeId="0" xr:uid="{00000000-0006-0000-0100-00000C000000}">
      <text>
        <r>
          <rPr>
            <b/>
            <sz val="9"/>
            <color indexed="81"/>
            <rFont val="Tahoma"/>
            <charset val="1"/>
          </rPr>
          <t>Fiona Corke [fic5]:</t>
        </r>
        <r>
          <rPr>
            <sz val="9"/>
            <color indexed="81"/>
            <rFont val="Tahoma"/>
            <charset val="1"/>
          </rPr>
          <t xml:space="preserve">
terminal clusters</t>
        </r>
      </text>
    </comment>
    <comment ref="A167" authorId="0" shapeId="0" xr:uid="{00000000-0006-0000-0100-00000D000000}">
      <text>
        <r>
          <rPr>
            <b/>
            <sz val="9"/>
            <color indexed="81"/>
            <rFont val="Tahoma"/>
            <charset val="1"/>
          </rPr>
          <t>Fiona Corke [fic5]:</t>
        </r>
        <r>
          <rPr>
            <sz val="9"/>
            <color indexed="81"/>
            <rFont val="Tahoma"/>
            <charset val="1"/>
          </rPr>
          <t xml:space="preserve">
terminal clusters</t>
        </r>
      </text>
    </comment>
    <comment ref="A168" authorId="0" shapeId="0" xr:uid="{00000000-0006-0000-0100-00000E000000}">
      <text>
        <r>
          <rPr>
            <b/>
            <sz val="9"/>
            <color indexed="81"/>
            <rFont val="Tahoma"/>
            <charset val="1"/>
          </rPr>
          <t>Fiona Corke [fic5]:</t>
        </r>
        <r>
          <rPr>
            <sz val="9"/>
            <color indexed="81"/>
            <rFont val="Tahoma"/>
            <charset val="1"/>
          </rPr>
          <t xml:space="preserve">
terminal clusters</t>
        </r>
      </text>
    </comment>
    <comment ref="A169" authorId="0" shapeId="0" xr:uid="{00000000-0006-0000-0100-00000F000000}">
      <text>
        <r>
          <rPr>
            <b/>
            <sz val="9"/>
            <color indexed="81"/>
            <rFont val="Tahoma"/>
            <charset val="1"/>
          </rPr>
          <t>Fiona Corke [fic5]:</t>
        </r>
        <r>
          <rPr>
            <sz val="9"/>
            <color indexed="81"/>
            <rFont val="Tahoma"/>
            <charset val="1"/>
          </rPr>
          <t xml:space="preserve">
terminal clusters</t>
        </r>
      </text>
    </comment>
    <comment ref="A171" authorId="0" shapeId="0" xr:uid="{00000000-0006-0000-0100-000010000000}">
      <text>
        <r>
          <rPr>
            <b/>
            <sz val="9"/>
            <color indexed="81"/>
            <rFont val="Tahoma"/>
            <charset val="1"/>
          </rPr>
          <t>Fiona Corke [fic5]:</t>
        </r>
        <r>
          <rPr>
            <sz val="9"/>
            <color indexed="81"/>
            <rFont val="Tahoma"/>
            <charset val="1"/>
          </rPr>
          <t xml:space="preserve">
terminal clusters</t>
        </r>
      </text>
    </comment>
    <comment ref="A199" authorId="0" shapeId="0" xr:uid="{00000000-0006-0000-0100-000011000000}">
      <text>
        <r>
          <rPr>
            <b/>
            <sz val="9"/>
            <color indexed="81"/>
            <rFont val="Tahoma"/>
            <family val="2"/>
          </rPr>
          <t>Fiona Corke [fic5]:</t>
        </r>
        <r>
          <rPr>
            <sz val="9"/>
            <color indexed="81"/>
            <rFont val="Tahoma"/>
            <family val="2"/>
          </rPr>
          <t xml:space="preserve">
no main stem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A41" authorId="0" shapeId="0" xr:uid="{00000000-0006-0000-0400-000001000000}">
      <text>
        <r>
          <rPr>
            <b/>
            <sz val="9"/>
            <color indexed="81"/>
            <rFont val="Tahoma"/>
            <charset val="1"/>
          </rPr>
          <t>Fiona Corke [fic5]:</t>
        </r>
        <r>
          <rPr>
            <sz val="9"/>
            <color indexed="81"/>
            <rFont val="Tahoma"/>
            <charset val="1"/>
          </rPr>
          <t xml:space="preserve">
few filled pods</t>
        </r>
      </text>
    </comment>
    <comment ref="A42" authorId="0" shapeId="0" xr:uid="{00000000-0006-0000-0400-000002000000}">
      <text>
        <r>
          <rPr>
            <b/>
            <sz val="9"/>
            <color indexed="81"/>
            <rFont val="Tahoma"/>
            <charset val="1"/>
          </rPr>
          <t>Fiona Corke [fic5]:</t>
        </r>
        <r>
          <rPr>
            <sz val="9"/>
            <color indexed="81"/>
            <rFont val="Tahoma"/>
            <charset val="1"/>
          </rPr>
          <t xml:space="preserve">
few filled pods</t>
        </r>
      </text>
    </comment>
    <comment ref="A45" authorId="0" shapeId="0" xr:uid="{00000000-0006-0000-0400-000003000000}">
      <text>
        <r>
          <rPr>
            <b/>
            <sz val="9"/>
            <color indexed="81"/>
            <rFont val="Tahoma"/>
            <charset val="1"/>
          </rPr>
          <t>Fiona Corke [fic5]:</t>
        </r>
        <r>
          <rPr>
            <sz val="9"/>
            <color indexed="81"/>
            <rFont val="Tahoma"/>
            <charset val="1"/>
          </rPr>
          <t xml:space="preserve">
few filled pods</t>
        </r>
      </text>
    </comment>
    <comment ref="A55" authorId="0" shapeId="0" xr:uid="{00000000-0006-0000-0400-000004000000}">
      <text>
        <r>
          <rPr>
            <b/>
            <sz val="9"/>
            <color indexed="81"/>
            <rFont val="Tahoma"/>
            <family val="2"/>
          </rPr>
          <t>Fiona Corke [fic5]:</t>
        </r>
        <r>
          <rPr>
            <sz val="9"/>
            <color indexed="81"/>
            <rFont val="Tahoma"/>
            <family val="2"/>
          </rPr>
          <t xml:space="preserve">
*+12 check image</t>
        </r>
      </text>
    </comment>
    <comment ref="A72" authorId="0" shapeId="0" xr:uid="{00000000-0006-0000-0400-000005000000}">
      <text>
        <r>
          <rPr>
            <b/>
            <sz val="9"/>
            <color indexed="81"/>
            <rFont val="Tahoma"/>
            <charset val="1"/>
          </rPr>
          <t>Fiona Corke [fic5]:</t>
        </r>
        <r>
          <rPr>
            <sz val="9"/>
            <color indexed="81"/>
            <rFont val="Tahoma"/>
            <charset val="1"/>
          </rPr>
          <t xml:space="preserve">
lots of pod shatter</t>
        </r>
      </text>
    </comment>
    <comment ref="A83" authorId="0" shapeId="0" xr:uid="{00000000-0006-0000-0400-000006000000}">
      <text>
        <r>
          <rPr>
            <b/>
            <sz val="9"/>
            <color indexed="81"/>
            <rFont val="Tahoma"/>
            <family val="2"/>
          </rPr>
          <t>Fiona Corke [fic5]:</t>
        </r>
        <r>
          <rPr>
            <sz val="9"/>
            <color indexed="81"/>
            <rFont val="Tahoma"/>
            <family val="2"/>
          </rPr>
          <t xml:space="preserve">
two main stems </t>
        </r>
      </text>
    </comment>
    <comment ref="A84" authorId="0" shapeId="0" xr:uid="{00000000-0006-0000-0400-000007000000}">
      <text>
        <r>
          <rPr>
            <b/>
            <sz val="9"/>
            <color indexed="81"/>
            <rFont val="Tahoma"/>
            <family val="2"/>
          </rPr>
          <t>Fiona Corke [fic5]:</t>
        </r>
        <r>
          <rPr>
            <sz val="9"/>
            <color indexed="81"/>
            <rFont val="Tahoma"/>
            <family val="2"/>
          </rPr>
          <t xml:space="preserve">
some fasciation</t>
        </r>
      </text>
    </comment>
    <comment ref="A92" authorId="0" shapeId="0" xr:uid="{00000000-0006-0000-0400-000008000000}">
      <text>
        <r>
          <rPr>
            <b/>
            <sz val="9"/>
            <color indexed="81"/>
            <rFont val="Tahoma"/>
            <family val="2"/>
          </rPr>
          <t>Fiona Corke [fic5]:</t>
        </r>
        <r>
          <rPr>
            <sz val="9"/>
            <color indexed="81"/>
            <rFont val="Tahoma"/>
            <family val="2"/>
          </rPr>
          <t xml:space="preserve">
lots of empty pods</t>
        </r>
      </text>
    </comment>
    <comment ref="A118" authorId="0" shapeId="0" xr:uid="{00000000-0006-0000-0400-000009000000}">
      <text>
        <r>
          <rPr>
            <b/>
            <sz val="9"/>
            <color indexed="81"/>
            <rFont val="Tahoma"/>
            <charset val="1"/>
          </rPr>
          <t>Fiona Corke [fic5]:</t>
        </r>
        <r>
          <rPr>
            <sz val="9"/>
            <color indexed="81"/>
            <rFont val="Tahoma"/>
            <charset val="1"/>
          </rPr>
          <t xml:space="preserve">
few fertile pods</t>
        </r>
      </text>
    </comment>
    <comment ref="A129" authorId="0" shapeId="0" xr:uid="{00000000-0006-0000-0400-00000A000000}">
      <text>
        <r>
          <rPr>
            <b/>
            <sz val="9"/>
            <color indexed="81"/>
            <rFont val="Tahoma"/>
            <charset val="1"/>
          </rPr>
          <t>Fiona Corke [fic5]:</t>
        </r>
        <r>
          <rPr>
            <sz val="9"/>
            <color indexed="81"/>
            <rFont val="Tahoma"/>
            <charset val="1"/>
          </rPr>
          <t xml:space="preserve">
only 3 full pods</t>
        </r>
      </text>
    </comment>
    <comment ref="A142" authorId="0" shapeId="0" xr:uid="{00000000-0006-0000-0400-00000B000000}">
      <text>
        <r>
          <rPr>
            <b/>
            <sz val="9"/>
            <color indexed="81"/>
            <rFont val="Tahoma"/>
            <family val="2"/>
          </rPr>
          <t>Fiona Corke [fic5]:</t>
        </r>
        <r>
          <rPr>
            <sz val="9"/>
            <color indexed="81"/>
            <rFont val="Tahoma"/>
            <family val="2"/>
          </rPr>
          <t xml:space="preserve">
mainly sterile</t>
        </r>
      </text>
    </comment>
    <comment ref="A148" authorId="0" shapeId="0" xr:uid="{00000000-0006-0000-0400-00000C000000}">
      <text>
        <r>
          <rPr>
            <b/>
            <sz val="9"/>
            <color indexed="81"/>
            <rFont val="Tahoma"/>
            <charset val="1"/>
          </rPr>
          <t>Fiona Corke [fic5]:</t>
        </r>
        <r>
          <rPr>
            <sz val="9"/>
            <color indexed="81"/>
            <rFont val="Tahoma"/>
            <charset val="1"/>
          </rPr>
          <t xml:space="preserve">
terminal clusters</t>
        </r>
      </text>
    </comment>
    <comment ref="A167" authorId="0" shapeId="0" xr:uid="{00000000-0006-0000-0400-00000D000000}">
      <text>
        <r>
          <rPr>
            <b/>
            <sz val="9"/>
            <color indexed="81"/>
            <rFont val="Tahoma"/>
            <charset val="1"/>
          </rPr>
          <t>Fiona Corke [fic5]:</t>
        </r>
        <r>
          <rPr>
            <sz val="9"/>
            <color indexed="81"/>
            <rFont val="Tahoma"/>
            <charset val="1"/>
          </rPr>
          <t xml:space="preserve">
terminal clusters</t>
        </r>
      </text>
    </comment>
    <comment ref="A168" authorId="0" shapeId="0" xr:uid="{00000000-0006-0000-0400-00000E000000}">
      <text>
        <r>
          <rPr>
            <b/>
            <sz val="9"/>
            <color indexed="81"/>
            <rFont val="Tahoma"/>
            <charset val="1"/>
          </rPr>
          <t>Fiona Corke [fic5]:</t>
        </r>
        <r>
          <rPr>
            <sz val="9"/>
            <color indexed="81"/>
            <rFont val="Tahoma"/>
            <charset val="1"/>
          </rPr>
          <t xml:space="preserve">
terminal clusters</t>
        </r>
      </text>
    </comment>
    <comment ref="A169" authorId="0" shapeId="0" xr:uid="{00000000-0006-0000-0400-00000F000000}">
      <text>
        <r>
          <rPr>
            <b/>
            <sz val="9"/>
            <color indexed="81"/>
            <rFont val="Tahoma"/>
            <charset val="1"/>
          </rPr>
          <t>Fiona Corke [fic5]:</t>
        </r>
        <r>
          <rPr>
            <sz val="9"/>
            <color indexed="81"/>
            <rFont val="Tahoma"/>
            <charset val="1"/>
          </rPr>
          <t xml:space="preserve">
terminal clusters</t>
        </r>
      </text>
    </comment>
    <comment ref="A171" authorId="0" shapeId="0" xr:uid="{00000000-0006-0000-0400-000010000000}">
      <text>
        <r>
          <rPr>
            <b/>
            <sz val="9"/>
            <color indexed="81"/>
            <rFont val="Tahoma"/>
            <charset val="1"/>
          </rPr>
          <t>Fiona Corke [fic5]:</t>
        </r>
        <r>
          <rPr>
            <sz val="9"/>
            <color indexed="81"/>
            <rFont val="Tahoma"/>
            <charset val="1"/>
          </rPr>
          <t xml:space="preserve">
terminal clusters</t>
        </r>
      </text>
    </comment>
    <comment ref="A199" authorId="0" shapeId="0" xr:uid="{00000000-0006-0000-0400-000011000000}">
      <text>
        <r>
          <rPr>
            <b/>
            <sz val="9"/>
            <color indexed="81"/>
            <rFont val="Tahoma"/>
            <family val="2"/>
          </rPr>
          <t>Fiona Corke [fic5]:</t>
        </r>
        <r>
          <rPr>
            <sz val="9"/>
            <color indexed="81"/>
            <rFont val="Tahoma"/>
            <family val="2"/>
          </rPr>
          <t xml:space="preserve">
no main stem</t>
        </r>
      </text>
    </comment>
    <comment ref="H214" authorId="0" shapeId="0" xr:uid="{00000000-0006-0000-0400-000012000000}">
      <text>
        <r>
          <rPr>
            <b/>
            <sz val="9"/>
            <color indexed="81"/>
            <rFont val="Tahoma"/>
            <family val="2"/>
          </rPr>
          <t>Fiona Corke [fic5]:</t>
        </r>
        <r>
          <rPr>
            <sz val="9"/>
            <color indexed="81"/>
            <rFont val="Tahoma"/>
            <family val="2"/>
          </rPr>
          <t xml:space="preserve">
rep 2&amp;3 were harvested into one bag so pod wt is approximation</t>
        </r>
      </text>
    </comment>
    <comment ref="H215" authorId="0" shapeId="0" xr:uid="{00000000-0006-0000-0400-000013000000}">
      <text>
        <r>
          <rPr>
            <b/>
            <sz val="9"/>
            <color indexed="81"/>
            <rFont val="Tahoma"/>
            <family val="2"/>
          </rPr>
          <t>Fiona Corke [fic5]:</t>
        </r>
        <r>
          <rPr>
            <sz val="9"/>
            <color indexed="81"/>
            <rFont val="Tahoma"/>
            <family val="2"/>
          </rPr>
          <t xml:space="preserve">
rep 2&amp;3 were harvested into one bag so pod wt is approximation</t>
        </r>
      </text>
    </comment>
    <comment ref="H289" authorId="0" shapeId="0" xr:uid="{00000000-0006-0000-0400-000014000000}">
      <text>
        <r>
          <rPr>
            <b/>
            <sz val="9"/>
            <color indexed="81"/>
            <rFont val="Tahoma"/>
            <family val="2"/>
          </rPr>
          <t>Fiona Corke [fic5]:</t>
        </r>
        <r>
          <rPr>
            <sz val="9"/>
            <color indexed="81"/>
            <rFont val="Tahoma"/>
            <family val="2"/>
          </rPr>
          <t xml:space="preserve">
reps 5&amp;8 harvested into one bag so pod wt approx</t>
        </r>
      </text>
    </comment>
    <comment ref="H292" authorId="0" shapeId="0" xr:uid="{00000000-0006-0000-0400-000015000000}">
      <text>
        <r>
          <rPr>
            <b/>
            <sz val="9"/>
            <color indexed="81"/>
            <rFont val="Tahoma"/>
            <family val="2"/>
          </rPr>
          <t>Fiona Corke [fic5]:</t>
        </r>
        <r>
          <rPr>
            <sz val="9"/>
            <color indexed="81"/>
            <rFont val="Tahoma"/>
            <family val="2"/>
          </rPr>
          <t xml:space="preserve">
reps 5&amp;8 harvested into one bag so pod wt approx</t>
        </r>
      </text>
    </comment>
    <comment ref="I294" authorId="0" shapeId="0" xr:uid="{00000000-0006-0000-0400-000016000000}">
      <text>
        <r>
          <rPr>
            <b/>
            <sz val="9"/>
            <color indexed="81"/>
            <rFont val="Tahoma"/>
            <family val="2"/>
          </rPr>
          <t>Fiona Corke [fic5]:</t>
        </r>
        <r>
          <rPr>
            <sz val="9"/>
            <color indexed="81"/>
            <rFont val="Tahoma"/>
            <family val="2"/>
          </rPr>
          <t xml:space="preserve">
primary raceme droop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A41" authorId="0" shapeId="0" xr:uid="{4BA4B24C-68A4-40BB-B66D-CC91DB809926}">
      <text>
        <r>
          <rPr>
            <b/>
            <sz val="9"/>
            <color indexed="81"/>
            <rFont val="Tahoma"/>
            <charset val="1"/>
          </rPr>
          <t>Fiona Corke [fic5]:</t>
        </r>
        <r>
          <rPr>
            <sz val="9"/>
            <color indexed="81"/>
            <rFont val="Tahoma"/>
            <charset val="1"/>
          </rPr>
          <t xml:space="preserve">
few filled pods</t>
        </r>
      </text>
    </comment>
    <comment ref="A42" authorId="0" shapeId="0" xr:uid="{9596D87E-4F54-4CCA-89EE-8A5404A7BD1A}">
      <text>
        <r>
          <rPr>
            <b/>
            <sz val="9"/>
            <color indexed="81"/>
            <rFont val="Tahoma"/>
            <charset val="1"/>
          </rPr>
          <t>Fiona Corke [fic5]:</t>
        </r>
        <r>
          <rPr>
            <sz val="9"/>
            <color indexed="81"/>
            <rFont val="Tahoma"/>
            <charset val="1"/>
          </rPr>
          <t xml:space="preserve">
few filled pods</t>
        </r>
      </text>
    </comment>
    <comment ref="A45" authorId="0" shapeId="0" xr:uid="{46CE4182-9464-4C78-BA39-7EA5D6C3C360}">
      <text>
        <r>
          <rPr>
            <b/>
            <sz val="9"/>
            <color indexed="81"/>
            <rFont val="Tahoma"/>
            <charset val="1"/>
          </rPr>
          <t>Fiona Corke [fic5]:</t>
        </r>
        <r>
          <rPr>
            <sz val="9"/>
            <color indexed="81"/>
            <rFont val="Tahoma"/>
            <charset val="1"/>
          </rPr>
          <t xml:space="preserve">
few filled pods</t>
        </r>
      </text>
    </comment>
    <comment ref="A55" authorId="0" shapeId="0" xr:uid="{4FBCF9CF-5A28-4807-96EE-A31C75F7281F}">
      <text>
        <r>
          <rPr>
            <b/>
            <sz val="9"/>
            <color indexed="81"/>
            <rFont val="Tahoma"/>
            <family val="2"/>
          </rPr>
          <t>Fiona Corke [fic5]:</t>
        </r>
        <r>
          <rPr>
            <sz val="9"/>
            <color indexed="81"/>
            <rFont val="Tahoma"/>
            <family val="2"/>
          </rPr>
          <t xml:space="preserve">
*+12 check image</t>
        </r>
      </text>
    </comment>
    <comment ref="A72" authorId="0" shapeId="0" xr:uid="{48E57EEA-7928-48B1-A4F6-29A0171EC01D}">
      <text>
        <r>
          <rPr>
            <b/>
            <sz val="9"/>
            <color indexed="81"/>
            <rFont val="Tahoma"/>
            <charset val="1"/>
          </rPr>
          <t>Fiona Corke [fic5]:</t>
        </r>
        <r>
          <rPr>
            <sz val="9"/>
            <color indexed="81"/>
            <rFont val="Tahoma"/>
            <charset val="1"/>
          </rPr>
          <t xml:space="preserve">
lots of pod shatter</t>
        </r>
      </text>
    </comment>
    <comment ref="A83" authorId="0" shapeId="0" xr:uid="{6284F788-6E93-4AEA-B487-5D0B11AED5E5}">
      <text>
        <r>
          <rPr>
            <b/>
            <sz val="9"/>
            <color indexed="81"/>
            <rFont val="Tahoma"/>
            <family val="2"/>
          </rPr>
          <t>Fiona Corke [fic5]:</t>
        </r>
        <r>
          <rPr>
            <sz val="9"/>
            <color indexed="81"/>
            <rFont val="Tahoma"/>
            <family val="2"/>
          </rPr>
          <t xml:space="preserve">
two main stems </t>
        </r>
      </text>
    </comment>
    <comment ref="A84" authorId="0" shapeId="0" xr:uid="{1DE9008A-0600-4CA6-A56F-0E3C88E273CB}">
      <text>
        <r>
          <rPr>
            <b/>
            <sz val="9"/>
            <color indexed="81"/>
            <rFont val="Tahoma"/>
            <family val="2"/>
          </rPr>
          <t>Fiona Corke [fic5]:</t>
        </r>
        <r>
          <rPr>
            <sz val="9"/>
            <color indexed="81"/>
            <rFont val="Tahoma"/>
            <family val="2"/>
          </rPr>
          <t xml:space="preserve">
some fasciation</t>
        </r>
      </text>
    </comment>
    <comment ref="A92" authorId="0" shapeId="0" xr:uid="{7F6D6F21-19F5-4AB7-9241-3AA6C20669E4}">
      <text>
        <r>
          <rPr>
            <b/>
            <sz val="9"/>
            <color indexed="81"/>
            <rFont val="Tahoma"/>
            <family val="2"/>
          </rPr>
          <t>Fiona Corke [fic5]:</t>
        </r>
        <r>
          <rPr>
            <sz val="9"/>
            <color indexed="81"/>
            <rFont val="Tahoma"/>
            <family val="2"/>
          </rPr>
          <t xml:space="preserve">
lots of empty pods</t>
        </r>
      </text>
    </comment>
    <comment ref="A118" authorId="0" shapeId="0" xr:uid="{69BF6E40-694F-4592-9869-410F68D61969}">
      <text>
        <r>
          <rPr>
            <b/>
            <sz val="9"/>
            <color indexed="81"/>
            <rFont val="Tahoma"/>
            <charset val="1"/>
          </rPr>
          <t>Fiona Corke [fic5]:</t>
        </r>
        <r>
          <rPr>
            <sz val="9"/>
            <color indexed="81"/>
            <rFont val="Tahoma"/>
            <charset val="1"/>
          </rPr>
          <t xml:space="preserve">
few fertile pods</t>
        </r>
      </text>
    </comment>
    <comment ref="A129" authorId="0" shapeId="0" xr:uid="{8FA7FE52-AA49-4989-AA0B-2FEB3E7DE3D9}">
      <text>
        <r>
          <rPr>
            <b/>
            <sz val="9"/>
            <color indexed="81"/>
            <rFont val="Tahoma"/>
            <charset val="1"/>
          </rPr>
          <t>Fiona Corke [fic5]:</t>
        </r>
        <r>
          <rPr>
            <sz val="9"/>
            <color indexed="81"/>
            <rFont val="Tahoma"/>
            <charset val="1"/>
          </rPr>
          <t xml:space="preserve">
only 3 full pods</t>
        </r>
      </text>
    </comment>
    <comment ref="A142" authorId="0" shapeId="0" xr:uid="{93BD0B44-F15F-4205-81A1-3F0B6E84FD66}">
      <text>
        <r>
          <rPr>
            <b/>
            <sz val="9"/>
            <color indexed="81"/>
            <rFont val="Tahoma"/>
            <family val="2"/>
          </rPr>
          <t>Fiona Corke [fic5]:</t>
        </r>
        <r>
          <rPr>
            <sz val="9"/>
            <color indexed="81"/>
            <rFont val="Tahoma"/>
            <family val="2"/>
          </rPr>
          <t xml:space="preserve">
mainly sterile</t>
        </r>
      </text>
    </comment>
    <comment ref="A148" authorId="0" shapeId="0" xr:uid="{66DB0E50-48E1-4892-A274-2A48663A1142}">
      <text>
        <r>
          <rPr>
            <b/>
            <sz val="9"/>
            <color indexed="81"/>
            <rFont val="Tahoma"/>
            <charset val="1"/>
          </rPr>
          <t>Fiona Corke [fic5]:</t>
        </r>
        <r>
          <rPr>
            <sz val="9"/>
            <color indexed="81"/>
            <rFont val="Tahoma"/>
            <charset val="1"/>
          </rPr>
          <t xml:space="preserve">
terminal clusters</t>
        </r>
      </text>
    </comment>
    <comment ref="A167" authorId="0" shapeId="0" xr:uid="{097CF39A-A959-4685-913A-0016F38C9E4C}">
      <text>
        <r>
          <rPr>
            <b/>
            <sz val="9"/>
            <color indexed="81"/>
            <rFont val="Tahoma"/>
            <charset val="1"/>
          </rPr>
          <t>Fiona Corke [fic5]:</t>
        </r>
        <r>
          <rPr>
            <sz val="9"/>
            <color indexed="81"/>
            <rFont val="Tahoma"/>
            <charset val="1"/>
          </rPr>
          <t xml:space="preserve">
terminal clusters</t>
        </r>
      </text>
    </comment>
    <comment ref="A168" authorId="0" shapeId="0" xr:uid="{A8DA2DA5-683B-436F-A197-84C4182139DF}">
      <text>
        <r>
          <rPr>
            <b/>
            <sz val="9"/>
            <color indexed="81"/>
            <rFont val="Tahoma"/>
            <charset val="1"/>
          </rPr>
          <t>Fiona Corke [fic5]:</t>
        </r>
        <r>
          <rPr>
            <sz val="9"/>
            <color indexed="81"/>
            <rFont val="Tahoma"/>
            <charset val="1"/>
          </rPr>
          <t xml:space="preserve">
terminal clusters</t>
        </r>
      </text>
    </comment>
    <comment ref="A169" authorId="0" shapeId="0" xr:uid="{98F0975E-5BB3-4B21-91F4-9CFE4F5FA193}">
      <text>
        <r>
          <rPr>
            <b/>
            <sz val="9"/>
            <color indexed="81"/>
            <rFont val="Tahoma"/>
            <charset val="1"/>
          </rPr>
          <t>Fiona Corke [fic5]:</t>
        </r>
        <r>
          <rPr>
            <sz val="9"/>
            <color indexed="81"/>
            <rFont val="Tahoma"/>
            <charset val="1"/>
          </rPr>
          <t xml:space="preserve">
terminal clusters</t>
        </r>
      </text>
    </comment>
    <comment ref="A171" authorId="0" shapeId="0" xr:uid="{1188AAA6-4B6B-4373-A1B1-B2EE54F794FC}">
      <text>
        <r>
          <rPr>
            <b/>
            <sz val="9"/>
            <color indexed="81"/>
            <rFont val="Tahoma"/>
            <charset val="1"/>
          </rPr>
          <t>Fiona Corke [fic5]:</t>
        </r>
        <r>
          <rPr>
            <sz val="9"/>
            <color indexed="81"/>
            <rFont val="Tahoma"/>
            <charset val="1"/>
          </rPr>
          <t xml:space="preserve">
terminal clusters</t>
        </r>
      </text>
    </comment>
    <comment ref="A199" authorId="0" shapeId="0" xr:uid="{ECD1D456-EF6C-4E1F-A97C-C9DB0FCF5F40}">
      <text>
        <r>
          <rPr>
            <b/>
            <sz val="9"/>
            <color indexed="81"/>
            <rFont val="Tahoma"/>
            <family val="2"/>
          </rPr>
          <t>Fiona Corke [fic5]:</t>
        </r>
        <r>
          <rPr>
            <sz val="9"/>
            <color indexed="81"/>
            <rFont val="Tahoma"/>
            <family val="2"/>
          </rPr>
          <t xml:space="preserve">
no main stem</t>
        </r>
      </text>
    </comment>
    <comment ref="I214" authorId="0" shapeId="0" xr:uid="{E835878E-9871-4571-BE39-1D652F1B583E}">
      <text>
        <r>
          <rPr>
            <b/>
            <sz val="9"/>
            <color indexed="81"/>
            <rFont val="Tahoma"/>
            <family val="2"/>
          </rPr>
          <t>Fiona Corke [fic5]:</t>
        </r>
        <r>
          <rPr>
            <sz val="9"/>
            <color indexed="81"/>
            <rFont val="Tahoma"/>
            <family val="2"/>
          </rPr>
          <t xml:space="preserve">
rep 2&amp;3 were harvested into one bag so pod wt is approximation</t>
        </r>
      </text>
    </comment>
    <comment ref="I215" authorId="0" shapeId="0" xr:uid="{EBE22D62-9750-4F6D-9CE6-44483AE8CD29}">
      <text>
        <r>
          <rPr>
            <b/>
            <sz val="9"/>
            <color indexed="81"/>
            <rFont val="Tahoma"/>
            <family val="2"/>
          </rPr>
          <t>Fiona Corke [fic5]:</t>
        </r>
        <r>
          <rPr>
            <sz val="9"/>
            <color indexed="81"/>
            <rFont val="Tahoma"/>
            <family val="2"/>
          </rPr>
          <t xml:space="preserve">
rep 2&amp;3 were harvested into one bag so pod wt is approximation</t>
        </r>
      </text>
    </comment>
    <comment ref="I289" authorId="0" shapeId="0" xr:uid="{4A6892E4-0BDD-4DB9-92FC-822180BF8D44}">
      <text>
        <r>
          <rPr>
            <b/>
            <sz val="9"/>
            <color indexed="81"/>
            <rFont val="Tahoma"/>
            <family val="2"/>
          </rPr>
          <t>Fiona Corke [fic5]:</t>
        </r>
        <r>
          <rPr>
            <sz val="9"/>
            <color indexed="81"/>
            <rFont val="Tahoma"/>
            <family val="2"/>
          </rPr>
          <t xml:space="preserve">
reps 5&amp;8 harvested into one bag so pod wt approx</t>
        </r>
      </text>
    </comment>
    <comment ref="I292" authorId="0" shapeId="0" xr:uid="{C88CC693-EDA5-4951-A64E-EE7C3E116E7D}">
      <text>
        <r>
          <rPr>
            <b/>
            <sz val="9"/>
            <color indexed="81"/>
            <rFont val="Tahoma"/>
            <family val="2"/>
          </rPr>
          <t>Fiona Corke [fic5]:</t>
        </r>
        <r>
          <rPr>
            <sz val="9"/>
            <color indexed="81"/>
            <rFont val="Tahoma"/>
            <family val="2"/>
          </rPr>
          <t xml:space="preserve">
reps 5&amp;8 harvested into one bag so pod wt approx</t>
        </r>
      </text>
    </comment>
    <comment ref="J294" authorId="0" shapeId="0" xr:uid="{0B06601E-D740-4E35-A8A3-ADC57B7E868B}">
      <text>
        <r>
          <rPr>
            <b/>
            <sz val="9"/>
            <color indexed="81"/>
            <rFont val="Tahoma"/>
            <family val="2"/>
          </rPr>
          <t>Fiona Corke [fic5]:</t>
        </r>
        <r>
          <rPr>
            <sz val="9"/>
            <color indexed="81"/>
            <rFont val="Tahoma"/>
            <family val="2"/>
          </rPr>
          <t xml:space="preserve">
primary raceme droop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K1" authorId="0" shapeId="0" xr:uid="{00000000-0006-0000-0600-000001000000}">
      <text>
        <r>
          <rPr>
            <b/>
            <sz val="9"/>
            <color indexed="81"/>
            <rFont val="Tahoma"/>
            <family val="2"/>
          </rPr>
          <t>Fiona Corke [fic5]:</t>
        </r>
        <r>
          <rPr>
            <sz val="9"/>
            <color indexed="81"/>
            <rFont val="Tahoma"/>
            <family val="2"/>
          </rPr>
          <t xml:space="preserve">
G = green
P = purple</t>
        </r>
      </text>
    </comment>
    <comment ref="N1" authorId="0" shapeId="0" xr:uid="{00000000-0006-0000-0600-000002000000}">
      <text>
        <r>
          <rPr>
            <b/>
            <sz val="9"/>
            <color indexed="81"/>
            <rFont val="Tahoma"/>
            <family val="2"/>
          </rPr>
          <t>Fiona Corke [fic5]:</t>
        </r>
        <r>
          <rPr>
            <sz val="9"/>
            <color indexed="81"/>
            <rFont val="Tahoma"/>
            <family val="2"/>
          </rPr>
          <t xml:space="preserve">
RC = raceme collapse
1° = primary raceme affected
number denotes DAS that collapse was first detected
if not marked only side branches affected </t>
        </r>
      </text>
    </comment>
    <comment ref="O1" authorId="0" shapeId="0" xr:uid="{00000000-0006-0000-0600-000003000000}">
      <text>
        <r>
          <rPr>
            <b/>
            <sz val="9"/>
            <color indexed="81"/>
            <rFont val="Tahoma"/>
            <family val="2"/>
          </rPr>
          <t>Fiona Corke [fic5]:</t>
        </r>
        <r>
          <rPr>
            <sz val="9"/>
            <color indexed="81"/>
            <rFont val="Tahoma"/>
            <family val="2"/>
          </rPr>
          <t xml:space="preserve">
sacrificial plants to allow adjustment of watering as the plants grew heavier</t>
        </r>
      </text>
    </comment>
    <comment ref="G16" authorId="0" shapeId="0" xr:uid="{00000000-0006-0000-0600-000004000000}">
      <text>
        <r>
          <rPr>
            <b/>
            <sz val="9"/>
            <color indexed="81"/>
            <rFont val="Tahoma"/>
            <family val="2"/>
          </rPr>
          <t>Fiona Corke [fic5]:</t>
        </r>
        <r>
          <rPr>
            <sz val="9"/>
            <color indexed="81"/>
            <rFont val="Tahoma"/>
            <family val="2"/>
          </rPr>
          <t xml:space="preserve">
apical meristem absent</t>
        </r>
      </text>
    </comment>
    <comment ref="G55" authorId="0" shapeId="0" xr:uid="{00000000-0006-0000-0600-000005000000}">
      <text>
        <r>
          <rPr>
            <b/>
            <sz val="9"/>
            <color indexed="81"/>
            <rFont val="Tahoma"/>
            <family val="2"/>
          </rPr>
          <t>Fiona Corke [fic5]:</t>
        </r>
        <r>
          <rPr>
            <sz val="9"/>
            <color indexed="81"/>
            <rFont val="Tahoma"/>
            <family val="2"/>
          </rPr>
          <t xml:space="preserve">
normal meristem</t>
        </r>
      </text>
    </comment>
    <comment ref="G74" authorId="0" shapeId="0" xr:uid="{00000000-0006-0000-0600-000006000000}">
      <text>
        <r>
          <rPr>
            <b/>
            <sz val="9"/>
            <color indexed="81"/>
            <rFont val="Tahoma"/>
            <family val="2"/>
          </rPr>
          <t>Fiona Corke [fic5]:</t>
        </r>
        <r>
          <rPr>
            <sz val="9"/>
            <color indexed="81"/>
            <rFont val="Tahoma"/>
            <family val="2"/>
          </rPr>
          <t xml:space="preserve">
apical meristem absent</t>
        </r>
      </text>
    </comment>
    <comment ref="G122" authorId="0" shapeId="0" xr:uid="{00000000-0006-0000-0600-000007000000}">
      <text>
        <r>
          <rPr>
            <b/>
            <sz val="9"/>
            <color indexed="81"/>
            <rFont val="Tahoma"/>
            <family val="2"/>
          </rPr>
          <t>Fiona Corke [fic5]:</t>
        </r>
        <r>
          <rPr>
            <sz val="9"/>
            <color indexed="81"/>
            <rFont val="Tahoma"/>
            <family val="2"/>
          </rPr>
          <t xml:space="preserve">
apical meristem absent</t>
        </r>
      </text>
    </comment>
    <comment ref="O188" authorId="0" shapeId="0" xr:uid="{00000000-0006-0000-0600-000008000000}">
      <text>
        <r>
          <rPr>
            <b/>
            <sz val="9"/>
            <color indexed="81"/>
            <rFont val="Tahoma"/>
            <family val="2"/>
          </rPr>
          <t>Fiona Corke [fic5]:</t>
        </r>
        <r>
          <rPr>
            <sz val="9"/>
            <color indexed="81"/>
            <rFont val="Tahoma"/>
            <family val="2"/>
          </rPr>
          <t xml:space="preserve">
pods filled</t>
        </r>
      </text>
    </comment>
    <comment ref="O190" authorId="0" shapeId="0" xr:uid="{00000000-0006-0000-0600-000009000000}">
      <text>
        <r>
          <rPr>
            <b/>
            <sz val="9"/>
            <color indexed="81"/>
            <rFont val="Tahoma"/>
            <family val="2"/>
          </rPr>
          <t>Fiona Corke [fic5]:</t>
        </r>
        <r>
          <rPr>
            <sz val="9"/>
            <color indexed="81"/>
            <rFont val="Tahoma"/>
            <family val="2"/>
          </rPr>
          <t xml:space="preserve">
pods filled</t>
        </r>
      </text>
    </comment>
    <comment ref="O191" authorId="0" shapeId="0" xr:uid="{00000000-0006-0000-0600-00000A000000}">
      <text>
        <r>
          <rPr>
            <b/>
            <sz val="9"/>
            <color indexed="81"/>
            <rFont val="Tahoma"/>
            <charset val="1"/>
          </rPr>
          <t>Fiona Corke [fic5]:</t>
        </r>
        <r>
          <rPr>
            <sz val="9"/>
            <color indexed="81"/>
            <rFont val="Tahoma"/>
            <charset val="1"/>
          </rPr>
          <t xml:space="preserve">
day 48</t>
        </r>
      </text>
    </comment>
    <comment ref="O415" authorId="0" shapeId="0" xr:uid="{00000000-0006-0000-0600-00000B000000}">
      <text>
        <r>
          <rPr>
            <b/>
            <sz val="9"/>
            <color indexed="81"/>
            <rFont val="Tahoma"/>
            <family val="2"/>
          </rPr>
          <t>Fiona Corke [fic5]:</t>
        </r>
        <r>
          <rPr>
            <sz val="9"/>
            <color indexed="81"/>
            <rFont val="Tahoma"/>
            <family val="2"/>
          </rPr>
          <t xml:space="preserve">
pods filled when harvested at day 64</t>
        </r>
      </text>
    </comment>
    <comment ref="O416" authorId="0" shapeId="0" xr:uid="{00000000-0006-0000-0600-00000C000000}">
      <text>
        <r>
          <rPr>
            <b/>
            <sz val="9"/>
            <color indexed="81"/>
            <rFont val="Tahoma"/>
            <family val="2"/>
          </rPr>
          <t>Fiona Corke [fic5]:</t>
        </r>
        <r>
          <rPr>
            <sz val="9"/>
            <color indexed="81"/>
            <rFont val="Tahoma"/>
            <family val="2"/>
          </rPr>
          <t xml:space="preserve">
pods filled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H51" authorId="0" shapeId="0" xr:uid="{00000000-0006-0000-0900-000001000000}">
      <text>
        <r>
          <rPr>
            <b/>
            <sz val="9"/>
            <color indexed="81"/>
            <rFont val="Tahoma"/>
            <family val="2"/>
          </rPr>
          <t>Fiona Corke [fic5]:</t>
        </r>
        <r>
          <rPr>
            <sz val="9"/>
            <color indexed="81"/>
            <rFont val="Tahoma"/>
            <family val="2"/>
          </rPr>
          <t xml:space="preserve">
apical meristem absent</t>
        </r>
      </text>
    </comment>
    <comment ref="H98" authorId="0" shapeId="0" xr:uid="{00000000-0006-0000-0900-000002000000}">
      <text>
        <r>
          <rPr>
            <b/>
            <sz val="9"/>
            <color indexed="81"/>
            <rFont val="Tahoma"/>
            <family val="2"/>
          </rPr>
          <t>Fiona Corke [fic5]:</t>
        </r>
        <r>
          <rPr>
            <sz val="9"/>
            <color indexed="81"/>
            <rFont val="Tahoma"/>
            <family val="2"/>
          </rPr>
          <t xml:space="preserve">
apical meristem absent</t>
        </r>
      </text>
    </comment>
    <comment ref="H99" authorId="0" shapeId="0" xr:uid="{00000000-0006-0000-0900-000003000000}">
      <text>
        <r>
          <rPr>
            <b/>
            <sz val="9"/>
            <color indexed="81"/>
            <rFont val="Tahoma"/>
            <family val="2"/>
          </rPr>
          <t>Fiona Corke [fic5]:</t>
        </r>
        <r>
          <rPr>
            <sz val="9"/>
            <color indexed="81"/>
            <rFont val="Tahoma"/>
            <family val="2"/>
          </rPr>
          <t xml:space="preserve">
normal meristem</t>
        </r>
      </text>
    </comment>
    <comment ref="H100" authorId="0" shapeId="0" xr:uid="{00000000-0006-0000-0900-000004000000}">
      <text>
        <r>
          <rPr>
            <b/>
            <sz val="9"/>
            <color indexed="81"/>
            <rFont val="Tahoma"/>
            <family val="2"/>
          </rPr>
          <t>Fiona Corke [fic5]:</t>
        </r>
        <r>
          <rPr>
            <sz val="9"/>
            <color indexed="81"/>
            <rFont val="Tahoma"/>
            <family val="2"/>
          </rPr>
          <t xml:space="preserve">
apical meristem absent</t>
        </r>
      </text>
    </comment>
    <comment ref="K213" authorId="0" shapeId="0" xr:uid="{00000000-0006-0000-0900-000005000000}">
      <text>
        <r>
          <rPr>
            <b/>
            <sz val="9"/>
            <color indexed="81"/>
            <rFont val="Tahoma"/>
            <charset val="1"/>
          </rPr>
          <t>Fiona Corke [fic5]:</t>
        </r>
        <r>
          <rPr>
            <sz val="9"/>
            <color indexed="81"/>
            <rFont val="Tahoma"/>
            <charset val="1"/>
          </rPr>
          <t xml:space="preserve">
(30112+30113)/2
</t>
        </r>
      </text>
    </comment>
    <comment ref="K288" authorId="0" shapeId="0" xr:uid="{00000000-0006-0000-0900-000006000000}">
      <text>
        <r>
          <rPr>
            <b/>
            <sz val="9"/>
            <color indexed="81"/>
            <rFont val="Tahoma"/>
            <charset val="1"/>
          </rPr>
          <t>Fiona Corke [fic5]:</t>
        </r>
        <r>
          <rPr>
            <sz val="9"/>
            <color indexed="81"/>
            <rFont val="Tahoma"/>
            <charset val="1"/>
          </rPr>
          <t xml:space="preserve">
(39215+39218)/2</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Daniela</author>
  </authors>
  <commentList>
    <comment ref="F21" authorId="0" shapeId="0" xr:uid="{00000000-0006-0000-0B00-000001000000}">
      <text>
        <r>
          <rPr>
            <b/>
            <sz val="9"/>
            <color indexed="81"/>
            <rFont val="Tahoma"/>
            <family val="2"/>
          </rPr>
          <t>Daniela:</t>
        </r>
        <r>
          <rPr>
            <sz val="9"/>
            <color indexed="81"/>
            <rFont val="Tahoma"/>
            <family val="2"/>
          </rPr>
          <t xml:space="preserve">
strong difference between seed size. If possible, record from what size the plant came </t>
        </r>
      </text>
    </comment>
    <comment ref="F46" authorId="0" shapeId="0" xr:uid="{00000000-0006-0000-0B00-000002000000}">
      <text>
        <r>
          <rPr>
            <b/>
            <sz val="9"/>
            <color indexed="81"/>
            <rFont val="Tahoma"/>
            <family val="2"/>
          </rPr>
          <t>Daniela:</t>
        </r>
        <r>
          <rPr>
            <sz val="9"/>
            <color indexed="81"/>
            <rFont val="Tahoma"/>
            <family val="2"/>
          </rPr>
          <t xml:space="preserve">
no more seeds available. These are the only ones we got 
</t>
        </r>
      </text>
    </comment>
    <comment ref="F48" authorId="0" shapeId="0" xr:uid="{00000000-0006-0000-0B00-000003000000}">
      <text>
        <r>
          <rPr>
            <b/>
            <sz val="9"/>
            <color indexed="81"/>
            <rFont val="Tahoma"/>
            <family val="2"/>
          </rPr>
          <t>Daniela:</t>
        </r>
        <r>
          <rPr>
            <sz val="9"/>
            <color indexed="81"/>
            <rFont val="Tahoma"/>
            <family val="2"/>
          </rPr>
          <t xml:space="preserve">
</t>
        </r>
      </text>
    </comment>
    <comment ref="F49" authorId="0" shapeId="0" xr:uid="{00000000-0006-0000-0B00-000004000000}">
      <text>
        <r>
          <rPr>
            <b/>
            <sz val="9"/>
            <color indexed="81"/>
            <rFont val="Tahoma"/>
            <family val="2"/>
          </rPr>
          <t>Daniela:</t>
        </r>
        <r>
          <rPr>
            <sz val="9"/>
            <color indexed="81"/>
            <rFont val="Tahoma"/>
            <family val="2"/>
          </rPr>
          <t xml:space="preserve">
no more seeds for this one </t>
        </r>
      </text>
    </comment>
    <comment ref="R80" authorId="0" shapeId="0" xr:uid="{00000000-0006-0000-0B00-000005000000}">
      <text>
        <r>
          <rPr>
            <b/>
            <sz val="9"/>
            <color indexed="81"/>
            <rFont val="Tahoma"/>
            <family val="2"/>
          </rPr>
          <t>Daniela:</t>
        </r>
        <r>
          <rPr>
            <sz val="9"/>
            <color indexed="81"/>
            <rFont val="Tahoma"/>
            <family val="2"/>
          </rPr>
          <t xml:space="preserve">
no more seeds available. These are the only ones we got 
</t>
        </r>
      </text>
    </comment>
    <comment ref="M81" authorId="0" shapeId="0" xr:uid="{00000000-0006-0000-0B00-000006000000}">
      <text>
        <r>
          <rPr>
            <b/>
            <sz val="9"/>
            <color indexed="81"/>
            <rFont val="Tahoma"/>
            <family val="2"/>
          </rPr>
          <t>Daniela:</t>
        </r>
        <r>
          <rPr>
            <sz val="9"/>
            <color indexed="81"/>
            <rFont val="Tahoma"/>
            <family val="2"/>
          </rPr>
          <t xml:space="preserve">
</t>
        </r>
      </text>
    </comment>
    <comment ref="R81" authorId="0" shapeId="0" xr:uid="{00000000-0006-0000-0B00-000007000000}">
      <text>
        <r>
          <rPr>
            <b/>
            <sz val="9"/>
            <color indexed="81"/>
            <rFont val="Tahoma"/>
            <family val="2"/>
          </rPr>
          <t>Daniela:</t>
        </r>
        <r>
          <rPr>
            <sz val="9"/>
            <color indexed="81"/>
            <rFont val="Tahoma"/>
            <family val="2"/>
          </rPr>
          <t xml:space="preserve">
no more seeds for this one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Daniela</author>
  </authors>
  <commentList>
    <comment ref="F21" authorId="0" shapeId="0" xr:uid="{00000000-0006-0000-0C00-000001000000}">
      <text>
        <r>
          <rPr>
            <b/>
            <sz val="9"/>
            <color indexed="81"/>
            <rFont val="Tahoma"/>
            <family val="2"/>
          </rPr>
          <t>Daniela:</t>
        </r>
        <r>
          <rPr>
            <sz val="9"/>
            <color indexed="81"/>
            <rFont val="Tahoma"/>
            <family val="2"/>
          </rPr>
          <t xml:space="preserve">
strong difference between seed size. If possible, record from what size the plant came </t>
        </r>
      </text>
    </comment>
    <comment ref="R46" authorId="0" shapeId="0" xr:uid="{00000000-0006-0000-0C00-000002000000}">
      <text>
        <r>
          <rPr>
            <b/>
            <sz val="9"/>
            <color indexed="81"/>
            <rFont val="Tahoma"/>
            <family val="2"/>
          </rPr>
          <t>Daniela:</t>
        </r>
        <r>
          <rPr>
            <sz val="9"/>
            <color indexed="81"/>
            <rFont val="Tahoma"/>
            <family val="2"/>
          </rPr>
          <t xml:space="preserve">
no more seeds available. These are the only ones we got 
</t>
        </r>
      </text>
    </comment>
    <comment ref="M47" authorId="0" shapeId="0" xr:uid="{00000000-0006-0000-0C00-000003000000}">
      <text>
        <r>
          <rPr>
            <b/>
            <sz val="9"/>
            <color indexed="81"/>
            <rFont val="Tahoma"/>
            <family val="2"/>
          </rPr>
          <t>Daniela:</t>
        </r>
        <r>
          <rPr>
            <sz val="9"/>
            <color indexed="81"/>
            <rFont val="Tahoma"/>
            <family val="2"/>
          </rPr>
          <t xml:space="preserve">
</t>
        </r>
      </text>
    </comment>
    <comment ref="R47" authorId="0" shapeId="0" xr:uid="{00000000-0006-0000-0C00-000004000000}">
      <text>
        <r>
          <rPr>
            <b/>
            <sz val="9"/>
            <color indexed="81"/>
            <rFont val="Tahoma"/>
            <family val="2"/>
          </rPr>
          <t>Daniela:</t>
        </r>
        <r>
          <rPr>
            <sz val="9"/>
            <color indexed="81"/>
            <rFont val="Tahoma"/>
            <family val="2"/>
          </rPr>
          <t xml:space="preserve">
no more seeds for this one </t>
        </r>
      </text>
    </comment>
  </commentList>
</comments>
</file>

<file path=xl/sharedStrings.xml><?xml version="1.0" encoding="utf-8"?>
<sst xmlns="http://schemas.openxmlformats.org/spreadsheetml/2006/main" count="15197" uniqueCount="857">
  <si>
    <t>Species</t>
  </si>
  <si>
    <t>Genotype</t>
  </si>
  <si>
    <t>Code</t>
  </si>
  <si>
    <t>Ploidy</t>
  </si>
  <si>
    <t>S2YS-Pb24-2/1</t>
  </si>
  <si>
    <t>A16</t>
  </si>
  <si>
    <t>PH01</t>
  </si>
  <si>
    <t>RO18</t>
  </si>
  <si>
    <t>A04</t>
  </si>
  <si>
    <t>PH02</t>
  </si>
  <si>
    <t>TO1000DH</t>
  </si>
  <si>
    <t>O1</t>
  </si>
  <si>
    <t>PH03</t>
  </si>
  <si>
    <t>SW513</t>
  </si>
  <si>
    <t>C36</t>
  </si>
  <si>
    <t>PH04</t>
  </si>
  <si>
    <t>SW514</t>
  </si>
  <si>
    <t>C37</t>
  </si>
  <si>
    <t>PH05</t>
  </si>
  <si>
    <t>S2Bra165/83-3/1</t>
  </si>
  <si>
    <t>C46</t>
  </si>
  <si>
    <t>PH06</t>
  </si>
  <si>
    <t>195923.3.2_01DH</t>
  </si>
  <si>
    <t>C1</t>
  </si>
  <si>
    <t>PH07</t>
  </si>
  <si>
    <t>94024.2_02DH</t>
  </si>
  <si>
    <t>C2</t>
  </si>
  <si>
    <t>PH08</t>
  </si>
  <si>
    <t>JN9-04</t>
  </si>
  <si>
    <t>J1</t>
  </si>
  <si>
    <t>PH09</t>
  </si>
  <si>
    <t>PH10</t>
  </si>
  <si>
    <t>B578</t>
  </si>
  <si>
    <t>J3</t>
  </si>
  <si>
    <t>PH11</t>
  </si>
  <si>
    <t>-</t>
  </si>
  <si>
    <t>Boomer</t>
  </si>
  <si>
    <t>Bm</t>
  </si>
  <si>
    <t>PH12</t>
  </si>
  <si>
    <t>Ag-Spectrum</t>
  </si>
  <si>
    <t>Ag</t>
  </si>
  <si>
    <t>PH13</t>
  </si>
  <si>
    <t>Surpass400_024DH</t>
  </si>
  <si>
    <t>S4</t>
  </si>
  <si>
    <t>PH14</t>
  </si>
  <si>
    <t>Monty_028DH</t>
  </si>
  <si>
    <t>My</t>
  </si>
  <si>
    <t>Lynx_37DH</t>
  </si>
  <si>
    <t>Lx</t>
  </si>
  <si>
    <t>PH16</t>
  </si>
  <si>
    <t>A16C46</t>
  </si>
  <si>
    <t>PH17</t>
  </si>
  <si>
    <t>A4C37</t>
  </si>
  <si>
    <t>PH18</t>
  </si>
  <si>
    <t>A4C36</t>
  </si>
  <si>
    <t>PH19</t>
  </si>
  <si>
    <t>J1C1</t>
  </si>
  <si>
    <t>PH20</t>
  </si>
  <si>
    <t>4x</t>
  </si>
  <si>
    <t>J1C2</t>
  </si>
  <si>
    <t>PH21</t>
  </si>
  <si>
    <t>S4C1.J1</t>
  </si>
  <si>
    <t>PH25</t>
  </si>
  <si>
    <t>S4C2.J1</t>
  </si>
  <si>
    <t>PH26</t>
  </si>
  <si>
    <t>MyC2.J1</t>
  </si>
  <si>
    <t>PH27</t>
  </si>
  <si>
    <t>LxC1.J1</t>
  </si>
  <si>
    <t>PH28</t>
  </si>
  <si>
    <t>PH29</t>
  </si>
  <si>
    <t>B rapa 2x</t>
  </si>
  <si>
    <t>B oleracea 2x</t>
  </si>
  <si>
    <t>B carinata 4x</t>
  </si>
  <si>
    <t>pH08</t>
  </si>
  <si>
    <t>B juncea 4x</t>
  </si>
  <si>
    <t>B napus 4x</t>
  </si>
  <si>
    <t xml:space="preserve">PH14 </t>
  </si>
  <si>
    <t>PH15 (2016)</t>
  </si>
  <si>
    <t>PH15 (2013)</t>
  </si>
  <si>
    <t>syn Bnapus 4x</t>
  </si>
  <si>
    <t>syn Bj x Bc 4x</t>
  </si>
  <si>
    <t>PH22</t>
  </si>
  <si>
    <t>Brassica 6x</t>
  </si>
  <si>
    <t>PH23</t>
  </si>
  <si>
    <t>PH24</t>
  </si>
  <si>
    <t>PH30</t>
  </si>
  <si>
    <t>Hex1</t>
  </si>
  <si>
    <t>PH31</t>
  </si>
  <si>
    <t>Hex2</t>
  </si>
  <si>
    <t>PH32</t>
  </si>
  <si>
    <t>F1</t>
  </si>
  <si>
    <t>PH33</t>
  </si>
  <si>
    <t>PH34</t>
  </si>
  <si>
    <t>PH35</t>
  </si>
  <si>
    <t>PH36</t>
  </si>
  <si>
    <t>PH37</t>
  </si>
  <si>
    <t>PH38</t>
  </si>
  <si>
    <t>PH39</t>
  </si>
  <si>
    <t>PH40</t>
  </si>
  <si>
    <t>Best between-species cross</t>
  </si>
  <si>
    <t>PH49</t>
  </si>
  <si>
    <t>PH48</t>
  </si>
  <si>
    <t>PH47</t>
  </si>
  <si>
    <t>NCJ3-8</t>
  </si>
  <si>
    <t>AgC2.J2</t>
  </si>
  <si>
    <t>S1_jo-2 (E01-1)</t>
  </si>
  <si>
    <t>JO</t>
  </si>
  <si>
    <t>Parent lines both extremely stable</t>
  </si>
  <si>
    <t>PH46</t>
  </si>
  <si>
    <t>PH45</t>
  </si>
  <si>
    <t>PH44</t>
  </si>
  <si>
    <t>H2_91-2</t>
  </si>
  <si>
    <t>NCJ3-5</t>
  </si>
  <si>
    <t>Shared C genome between parents</t>
  </si>
  <si>
    <t>PH43</t>
  </si>
  <si>
    <t>PH42</t>
  </si>
  <si>
    <t>NCJ2-5</t>
  </si>
  <si>
    <t>BmC2.J2</t>
  </si>
  <si>
    <t>NCJ1-1</t>
  </si>
  <si>
    <t>BmC2.J1</t>
  </si>
  <si>
    <t>Shared A genome between parents</t>
  </si>
  <si>
    <t xml:space="preserve">PH41 </t>
  </si>
  <si>
    <t>NCJ 5-5</t>
  </si>
  <si>
    <t>NCJ 4-7</t>
  </si>
  <si>
    <t>Shared B genome between parents</t>
  </si>
  <si>
    <t>NCJ3-1</t>
  </si>
  <si>
    <t>NCJ 2-5</t>
  </si>
  <si>
    <t>Fully heterozygous</t>
  </si>
  <si>
    <t>NCJ 4-4 (B01-1)</t>
  </si>
  <si>
    <t>NCJ 3-3</t>
  </si>
  <si>
    <t>NCJ2-1</t>
  </si>
  <si>
    <t>H3_087-3</t>
  </si>
  <si>
    <t>NCJ4-5</t>
  </si>
  <si>
    <t>F1 hybrids</t>
  </si>
  <si>
    <t>Hex 2*</t>
  </si>
  <si>
    <t>Hex 1*</t>
  </si>
  <si>
    <t>Reason for selection</t>
  </si>
  <si>
    <t>Plants</t>
  </si>
  <si>
    <t>Hex 2</t>
  </si>
  <si>
    <t>Hex 1</t>
  </si>
  <si>
    <r>
      <t>Table 2:</t>
    </r>
    <r>
      <rPr>
        <sz val="11"/>
        <color rgb="FF000000"/>
        <rFont val="Calibri"/>
        <family val="2"/>
        <scheme val="minor"/>
      </rPr>
      <t xml:space="preserve"> </t>
    </r>
    <r>
      <rPr>
        <b/>
        <sz val="11"/>
        <color rgb="FF000000"/>
        <rFont val="Calibri"/>
        <family val="2"/>
        <scheme val="minor"/>
      </rPr>
      <t>Allohexaploid hybrid combinations and parental controls</t>
    </r>
  </si>
  <si>
    <r>
      <t>6</t>
    </r>
    <r>
      <rPr>
        <i/>
        <sz val="11"/>
        <color rgb="FF000000"/>
        <rFont val="Calibri"/>
        <family val="2"/>
        <scheme val="minor"/>
      </rPr>
      <t>x</t>
    </r>
  </si>
  <si>
    <t>E02-3</t>
  </si>
  <si>
    <r>
      <t>O1J3</t>
    </r>
    <r>
      <rPr>
        <sz val="8"/>
        <color theme="1"/>
        <rFont val="Calibri"/>
        <family val="2"/>
        <scheme val="minor"/>
      </rPr>
      <t> </t>
    </r>
  </si>
  <si>
    <t>H3-87-3</t>
  </si>
  <si>
    <r>
      <t>LxC1.J1</t>
    </r>
    <r>
      <rPr>
        <sz val="8"/>
        <color theme="1"/>
        <rFont val="Calibri"/>
        <family val="2"/>
        <scheme val="minor"/>
      </rPr>
      <t> </t>
    </r>
  </si>
  <si>
    <t>H2_91-05</t>
  </si>
  <si>
    <r>
      <t>MyC2.J1</t>
    </r>
    <r>
      <rPr>
        <sz val="8"/>
        <color theme="1"/>
        <rFont val="Calibri"/>
        <family val="2"/>
        <scheme val="minor"/>
      </rPr>
      <t> </t>
    </r>
  </si>
  <si>
    <t>NCJ5-7</t>
  </si>
  <si>
    <r>
      <t>S4C2.J1</t>
    </r>
    <r>
      <rPr>
        <sz val="8"/>
        <color theme="1"/>
        <rFont val="Calibri"/>
        <family val="2"/>
        <scheme val="minor"/>
      </rPr>
      <t> </t>
    </r>
  </si>
  <si>
    <t>NCJ4-2</t>
  </si>
  <si>
    <r>
      <t>S4C1.J1</t>
    </r>
    <r>
      <rPr>
        <sz val="8"/>
        <color theme="1"/>
        <rFont val="Calibri"/>
        <family val="2"/>
        <scheme val="minor"/>
      </rPr>
      <t> </t>
    </r>
  </si>
  <si>
    <t>NCJ 3-1</t>
  </si>
  <si>
    <r>
      <t>AgC2.J2</t>
    </r>
    <r>
      <rPr>
        <sz val="8"/>
        <color theme="1"/>
        <rFont val="Calibri"/>
        <family val="2"/>
        <scheme val="minor"/>
      </rPr>
      <t> </t>
    </r>
  </si>
  <si>
    <r>
      <t>BmC2.J2</t>
    </r>
    <r>
      <rPr>
        <sz val="8"/>
        <color theme="1"/>
        <rFont val="Calibri"/>
        <family val="2"/>
        <scheme val="minor"/>
      </rPr>
      <t> </t>
    </r>
  </si>
  <si>
    <t>NCJ 1-5</t>
  </si>
  <si>
    <r>
      <t>BmC2.J1</t>
    </r>
    <r>
      <rPr>
        <sz val="8"/>
        <color theme="1"/>
        <rFont val="Calibri"/>
        <family val="2"/>
        <scheme val="minor"/>
      </rPr>
      <t> </t>
    </r>
  </si>
  <si>
    <r>
      <t xml:space="preserve">Brassica </t>
    </r>
    <r>
      <rPr>
        <sz val="11"/>
        <color rgb="FF000000"/>
        <rFont val="Calibri"/>
        <family val="2"/>
        <scheme val="minor"/>
      </rPr>
      <t>allohexaploid</t>
    </r>
  </si>
  <si>
    <t>D4-10-6</t>
  </si>
  <si>
    <r>
      <t xml:space="preserve">B. juncea </t>
    </r>
    <r>
      <rPr>
        <sz val="11"/>
        <color rgb="FF000000"/>
        <rFont val="Calibri"/>
        <family val="2"/>
        <scheme val="minor"/>
      </rPr>
      <t xml:space="preserve">× </t>
    </r>
    <r>
      <rPr>
        <i/>
        <sz val="11"/>
        <color rgb="FF000000"/>
        <rFont val="Calibri"/>
        <family val="2"/>
        <scheme val="minor"/>
      </rPr>
      <t>B. carinata</t>
    </r>
  </si>
  <si>
    <t>C4-5-8</t>
  </si>
  <si>
    <t xml:space="preserve">Synthetic </t>
  </si>
  <si>
    <r>
      <t>4</t>
    </r>
    <r>
      <rPr>
        <i/>
        <sz val="11"/>
        <color rgb="FF000000"/>
        <rFont val="Calibri"/>
        <family val="2"/>
        <scheme val="minor"/>
      </rPr>
      <t>x</t>
    </r>
  </si>
  <si>
    <t>A42_1</t>
  </si>
  <si>
    <t>A43_3</t>
  </si>
  <si>
    <t>A164_1</t>
  </si>
  <si>
    <r>
      <t xml:space="preserve">Synthetic </t>
    </r>
    <r>
      <rPr>
        <i/>
        <sz val="11"/>
        <color rgb="FF000000"/>
        <rFont val="Calibri"/>
        <family val="2"/>
        <scheme val="minor"/>
      </rPr>
      <t>B. napus</t>
    </r>
  </si>
  <si>
    <t>B. napus</t>
  </si>
  <si>
    <t>J2</t>
  </si>
  <si>
    <t>Purple Leaf Mustard</t>
  </si>
  <si>
    <t xml:space="preserve">B. juncea </t>
  </si>
  <si>
    <t xml:space="preserve">B. carinata </t>
  </si>
  <si>
    <r>
      <t>2</t>
    </r>
    <r>
      <rPr>
        <i/>
        <sz val="11"/>
        <color rgb="FF000000"/>
        <rFont val="Calibri"/>
        <family val="2"/>
        <scheme val="minor"/>
      </rPr>
      <t>x</t>
    </r>
  </si>
  <si>
    <t xml:space="preserve">B. oleracea </t>
  </si>
  <si>
    <t>B. rapa</t>
  </si>
  <si>
    <t xml:space="preserve">Seed package code </t>
  </si>
  <si>
    <t>Table 1: Homozygous parental and synthetic genotypes. A total of eight plants will be phenotyped for each genotype.</t>
  </si>
  <si>
    <t>PH41</t>
  </si>
  <si>
    <t>f1</t>
  </si>
  <si>
    <t>f2</t>
  </si>
  <si>
    <t xml:space="preserve">PH15 </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</si>
  <si>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</si>
  <si>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</si>
  <si>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</si>
  <si>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</si>
  <si>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</si>
  <si>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</si>
  <si>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</si>
  <si>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</si>
  <si>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</si>
  <si>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</si>
  <si>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</si>
  <si>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</si>
  <si>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</si>
  <si>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</si>
  <si>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</si>
  <si>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</si>
  <si>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</si>
  <si>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</si>
  <si>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</si>
  <si>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</si>
  <si>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</si>
  <si>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</si>
  <si>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</si>
  <si>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</si>
  <si>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</si>
  <si>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</si>
  <si>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</si>
  <si>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</si>
  <si>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</si>
  <si>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</si>
  <si>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</si>
  <si>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</si>
  <si>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</si>
  <si>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</si>
  <si>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</si>
  <si>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</si>
  <si>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</si>
  <si>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</si>
  <si>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</si>
  <si>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</si>
  <si>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</si>
  <si>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</si>
  <si>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</si>
  <si>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</si>
  <si>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</si>
  <si>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</si>
  <si>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</si>
  <si>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</si>
  <si>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</si>
  <si>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NPPC</t>
  </si>
  <si>
    <t>location</t>
  </si>
  <si>
    <t>X</t>
  </si>
  <si>
    <t>Y</t>
  </si>
  <si>
    <t>treatment</t>
  </si>
  <si>
    <t>E0</t>
  </si>
  <si>
    <t>A</t>
  </si>
  <si>
    <t>B</t>
  </si>
  <si>
    <t>C</t>
  </si>
  <si>
    <t>D</t>
  </si>
  <si>
    <t>E</t>
  </si>
  <si>
    <t>F</t>
  </si>
  <si>
    <t>G</t>
  </si>
  <si>
    <t>H</t>
  </si>
  <si>
    <t>I</t>
  </si>
  <si>
    <t>J</t>
  </si>
  <si>
    <t>K</t>
  </si>
  <si>
    <t>L</t>
  </si>
  <si>
    <t>M</t>
  </si>
  <si>
    <t>N</t>
  </si>
  <si>
    <t>O</t>
  </si>
  <si>
    <t>P</t>
  </si>
  <si>
    <t>Q</t>
  </si>
  <si>
    <t>R</t>
  </si>
  <si>
    <t>S</t>
  </si>
  <si>
    <t>T</t>
  </si>
  <si>
    <t>U</t>
  </si>
  <si>
    <t>V</t>
  </si>
  <si>
    <t>Z</t>
  </si>
  <si>
    <t>REP</t>
  </si>
  <si>
    <t>barcode</t>
  </si>
  <si>
    <t>BR024</t>
  </si>
  <si>
    <t>pot</t>
  </si>
  <si>
    <t>car</t>
  </si>
  <si>
    <t>weight</t>
  </si>
  <si>
    <t>FC</t>
  </si>
  <si>
    <t>DM</t>
  </si>
  <si>
    <t xml:space="preserve">JI#2 compost </t>
  </si>
  <si>
    <t>LT target</t>
  </si>
  <si>
    <t>code</t>
  </si>
  <si>
    <t>genotype</t>
  </si>
  <si>
    <t>BR024-XXXX</t>
  </si>
  <si>
    <t>BR024-ZZZZ</t>
  </si>
  <si>
    <t>L1</t>
  </si>
  <si>
    <t>L2</t>
  </si>
  <si>
    <t>L3</t>
  </si>
  <si>
    <t>L4</t>
  </si>
  <si>
    <t>L5</t>
  </si>
  <si>
    <t>L6</t>
  </si>
  <si>
    <t>L7</t>
  </si>
  <si>
    <t>C5</t>
  </si>
  <si>
    <t>C6</t>
  </si>
  <si>
    <t>soil</t>
  </si>
  <si>
    <t>BBCH51</t>
  </si>
  <si>
    <t>BBCH61</t>
  </si>
  <si>
    <t>comments</t>
  </si>
  <si>
    <t>juvenile colour</t>
  </si>
  <si>
    <t>PH03 were very slow to germinate and plants all small when loaded onto Lemnatec</t>
  </si>
  <si>
    <t>PH18 large and small seed were provided, but only the large seed germinated</t>
  </si>
  <si>
    <t>notes</t>
  </si>
  <si>
    <t xml:space="preserve">very slow to germinate and plants all small when loaded onto Lemnatec </t>
  </si>
  <si>
    <t>large and small seed were provided, but only the large seed germinated</t>
  </si>
  <si>
    <t xml:space="preserve">G </t>
  </si>
  <si>
    <t>G+P</t>
  </si>
  <si>
    <t>Compartments C5 and C6</t>
  </si>
  <si>
    <t>Lines L1-L7 for each compartment</t>
  </si>
  <si>
    <t>310</t>
  </si>
  <si>
    <t>50</t>
  </si>
  <si>
    <t>poor plant</t>
  </si>
  <si>
    <r>
      <t>RC 50 1</t>
    </r>
    <r>
      <rPr>
        <sz val="11"/>
        <color theme="1"/>
        <rFont val="Calibri"/>
        <family val="2"/>
      </rPr>
      <t>°</t>
    </r>
  </si>
  <si>
    <t>RC 50 1°</t>
  </si>
  <si>
    <t>RC = raceme collapse</t>
  </si>
  <si>
    <t>1° = primary raceme affected</t>
  </si>
  <si>
    <t>number denotes DAS that collapse was first detected</t>
  </si>
  <si>
    <t>RC 67</t>
  </si>
  <si>
    <r>
      <t>RC 67 1</t>
    </r>
    <r>
      <rPr>
        <sz val="11"/>
        <color theme="1"/>
        <rFont val="Calibri"/>
        <family val="2"/>
      </rPr>
      <t>°</t>
    </r>
  </si>
  <si>
    <t xml:space="preserve">RC 50 </t>
  </si>
  <si>
    <t>RC 50</t>
  </si>
  <si>
    <t xml:space="preserve">RC 67 </t>
  </si>
  <si>
    <t xml:space="preserve">if not marked only side branches affected </t>
  </si>
  <si>
    <t>RC 55</t>
  </si>
  <si>
    <t>RC 64</t>
  </si>
  <si>
    <t>RC 57</t>
  </si>
  <si>
    <t>RC 52</t>
  </si>
  <si>
    <t>RC 67 stunted floral stem</t>
  </si>
  <si>
    <t>RC 53</t>
  </si>
  <si>
    <t>RC 62</t>
  </si>
  <si>
    <t>RC 72</t>
  </si>
  <si>
    <r>
      <t>RC 48 1</t>
    </r>
    <r>
      <rPr>
        <sz val="11"/>
        <color theme="1"/>
        <rFont val="Calibri"/>
        <family val="2"/>
      </rPr>
      <t>°</t>
    </r>
  </si>
  <si>
    <r>
      <t>RC 53 1</t>
    </r>
    <r>
      <rPr>
        <sz val="11"/>
        <color theme="1"/>
        <rFont val="Calibri"/>
        <family val="2"/>
      </rPr>
      <t>°</t>
    </r>
  </si>
  <si>
    <t>RC 53 1°</t>
  </si>
  <si>
    <t>RC 60</t>
  </si>
  <si>
    <t>stunted stem</t>
  </si>
  <si>
    <t>biomass</t>
  </si>
  <si>
    <t>RC 64 all</t>
  </si>
  <si>
    <t>RC 64 1°</t>
  </si>
  <si>
    <t>RC 57 1°</t>
  </si>
  <si>
    <t>RC 47</t>
  </si>
  <si>
    <t>RC 55 1°</t>
  </si>
  <si>
    <t>RC 66</t>
  </si>
  <si>
    <t>small plant</t>
  </si>
  <si>
    <t>RC 48 1°</t>
  </si>
  <si>
    <t>RC 78</t>
  </si>
  <si>
    <t>RC 67 1°</t>
  </si>
  <si>
    <t>plant ht</t>
  </si>
  <si>
    <t>branch #</t>
  </si>
  <si>
    <t>image date</t>
  </si>
  <si>
    <t>pod1</t>
  </si>
  <si>
    <t>pod2</t>
  </si>
  <si>
    <t>pod3</t>
  </si>
  <si>
    <t>pod4</t>
  </si>
  <si>
    <t>pod5</t>
  </si>
  <si>
    <t>pod6</t>
  </si>
  <si>
    <t>pod7</t>
  </si>
  <si>
    <t>pod8</t>
  </si>
  <si>
    <t>pod9</t>
  </si>
  <si>
    <t>pod10</t>
  </si>
  <si>
    <t>pod11</t>
  </si>
  <si>
    <t>pod12</t>
  </si>
  <si>
    <t>pod13</t>
  </si>
  <si>
    <t xml:space="preserve"> main</t>
  </si>
  <si>
    <t>x</t>
  </si>
  <si>
    <t>sort</t>
  </si>
  <si>
    <t>BR024-01111</t>
  </si>
  <si>
    <t>BR024-01112</t>
  </si>
  <si>
    <t>BR024-01114</t>
  </si>
  <si>
    <t>BR024-01216</t>
  </si>
  <si>
    <t>BR024-02113</t>
  </si>
  <si>
    <t>BR024-02114</t>
  </si>
  <si>
    <t>BR024-02217</t>
  </si>
  <si>
    <t>BR024-02218</t>
  </si>
  <si>
    <t>BR024-03111</t>
  </si>
  <si>
    <t>BR024-03113</t>
  </si>
  <si>
    <t>BR024-03216</t>
  </si>
  <si>
    <t>BR024-03218</t>
  </si>
  <si>
    <t>BR024-06111</t>
  </si>
  <si>
    <t>BR024-06113</t>
  </si>
  <si>
    <t>BR024-06216</t>
  </si>
  <si>
    <t>BR024-06217</t>
  </si>
  <si>
    <t>BR024-07113</t>
  </si>
  <si>
    <t>BR024-07114</t>
  </si>
  <si>
    <t>BR024-07215</t>
  </si>
  <si>
    <t>BR024-07217</t>
  </si>
  <si>
    <t>BR024-08112</t>
  </si>
  <si>
    <t>BR024-08113</t>
  </si>
  <si>
    <t>BR024-08216</t>
  </si>
  <si>
    <t>BR024-08217</t>
  </si>
  <si>
    <t>BR024-09111</t>
  </si>
  <si>
    <t>BR024-09113</t>
  </si>
  <si>
    <t>BR024-09215</t>
  </si>
  <si>
    <t>BR024-09216</t>
  </si>
  <si>
    <t>BR024-10113</t>
  </si>
  <si>
    <t>BR024-10114</t>
  </si>
  <si>
    <t>BR024-10215</t>
  </si>
  <si>
    <t>BR024-10217</t>
  </si>
  <si>
    <t>BR024-11111</t>
  </si>
  <si>
    <t>BR024-11112</t>
  </si>
  <si>
    <t>BR024-11215</t>
  </si>
  <si>
    <t>BR024-11216</t>
  </si>
  <si>
    <t>BR024-12111</t>
  </si>
  <si>
    <t>BR024-12113</t>
  </si>
  <si>
    <t>BR024-12216</t>
  </si>
  <si>
    <t>BR024-12217</t>
  </si>
  <si>
    <t>BR024-13112</t>
  </si>
  <si>
    <t>BR024-13113</t>
  </si>
  <si>
    <t>BR024-13114</t>
  </si>
  <si>
    <t>BR024-13216</t>
  </si>
  <si>
    <t>BR024-13217</t>
  </si>
  <si>
    <t>BR024-14113</t>
  </si>
  <si>
    <t>BR024-14114</t>
  </si>
  <si>
    <t>BR024-14215</t>
  </si>
  <si>
    <t>BR024-14217</t>
  </si>
  <si>
    <t>BR024-15112</t>
  </si>
  <si>
    <t>BR024-16111</t>
  </si>
  <si>
    <t>BR024-16113</t>
  </si>
  <si>
    <t>BR024-16217</t>
  </si>
  <si>
    <t>BR024-16218</t>
  </si>
  <si>
    <t>BR024-17111</t>
  </si>
  <si>
    <t>BR024-17113</t>
  </si>
  <si>
    <t>BR024-17217</t>
  </si>
  <si>
    <t>BR024-17218</t>
  </si>
  <si>
    <t>BR024-18113</t>
  </si>
  <si>
    <t>BR024-18114</t>
  </si>
  <si>
    <t>BR024-18215</t>
  </si>
  <si>
    <t>BR024-18217</t>
  </si>
  <si>
    <t>BR024-19113</t>
  </si>
  <si>
    <t>BR024-19114</t>
  </si>
  <si>
    <t>BR024-19216</t>
  </si>
  <si>
    <t>BR024-19217</t>
  </si>
  <si>
    <t>BR024-20113</t>
  </si>
  <si>
    <t>BR024-20114</t>
  </si>
  <si>
    <t>BR024-20216</t>
  </si>
  <si>
    <t>BR024-20217</t>
  </si>
  <si>
    <t>BR024-21111</t>
  </si>
  <si>
    <t>BR024-21112</t>
  </si>
  <si>
    <t>BR024-21216</t>
  </si>
  <si>
    <t>BR024-21217</t>
  </si>
  <si>
    <t>BR024-21218</t>
  </si>
  <si>
    <t>BR024-22114</t>
  </si>
  <si>
    <t>BR024-22215</t>
  </si>
  <si>
    <t>BR024-22216</t>
  </si>
  <si>
    <t>BR024-23113</t>
  </si>
  <si>
    <t>BR024-23114</t>
  </si>
  <si>
    <t>BR024-23217</t>
  </si>
  <si>
    <t>BR024-23218</t>
  </si>
  <si>
    <t>BR024-24111</t>
  </si>
  <si>
    <t>BR024-24112</t>
  </si>
  <si>
    <t>BR024-24216</t>
  </si>
  <si>
    <t>BR024-24218</t>
  </si>
  <si>
    <t>BR024-25112</t>
  </si>
  <si>
    <t>BR024-25113</t>
  </si>
  <si>
    <t>BR024-25215</t>
  </si>
  <si>
    <t>BR024-25218</t>
  </si>
  <si>
    <t>BR024-26112</t>
  </si>
  <si>
    <t>BR024-26114</t>
  </si>
  <si>
    <t>BR024-26217</t>
  </si>
  <si>
    <t>BR024-26218</t>
  </si>
  <si>
    <t>BR024-27112</t>
  </si>
  <si>
    <t>BR024-27113</t>
  </si>
  <si>
    <t>BR024-27215</t>
  </si>
  <si>
    <t>BR024-27217</t>
  </si>
  <si>
    <t>BR024-28111</t>
  </si>
  <si>
    <t>BR024-28113</t>
  </si>
  <si>
    <t>BR024-28215</t>
  </si>
  <si>
    <t>BR024-28218</t>
  </si>
  <si>
    <t>BR024-29112</t>
  </si>
  <si>
    <t>BR024-29114</t>
  </si>
  <si>
    <t>BR024-29215</t>
  </si>
  <si>
    <t>BR024-29217</t>
  </si>
  <si>
    <t>BR024-30111</t>
  </si>
  <si>
    <t>BR024-30114</t>
  </si>
  <si>
    <t>BR024-30215</t>
  </si>
  <si>
    <t>BR024-30217</t>
  </si>
  <si>
    <t>BR024-31111</t>
  </si>
  <si>
    <t>BR024-31112</t>
  </si>
  <si>
    <t>BR024-31215</t>
  </si>
  <si>
    <t>BR024-31216</t>
  </si>
  <si>
    <t>BR024-32111</t>
  </si>
  <si>
    <t>BR024-32113</t>
  </si>
  <si>
    <t>BR024-32215</t>
  </si>
  <si>
    <t>BR024-32217</t>
  </si>
  <si>
    <t>BR024-33111</t>
  </si>
  <si>
    <t>BR024-33113</t>
  </si>
  <si>
    <t>BR024-33217</t>
  </si>
  <si>
    <t>BR024-33218</t>
  </si>
  <si>
    <t>BR024-34111</t>
  </si>
  <si>
    <t>BR024-34114</t>
  </si>
  <si>
    <t>BR024-34215</t>
  </si>
  <si>
    <t>BR024-34218</t>
  </si>
  <si>
    <t>BR024-35112</t>
  </si>
  <si>
    <t>BR024-35113</t>
  </si>
  <si>
    <t>BR024-35215</t>
  </si>
  <si>
    <t>BR024-35217</t>
  </si>
  <si>
    <t>BR024-36112</t>
  </si>
  <si>
    <t>BR024-36114</t>
  </si>
  <si>
    <t>BR024-36216</t>
  </si>
  <si>
    <t>BR024-36218</t>
  </si>
  <si>
    <t>BR024-37112</t>
  </si>
  <si>
    <t>BR024-37113</t>
  </si>
  <si>
    <t>BR024-37216</t>
  </si>
  <si>
    <t>BR024-37217</t>
  </si>
  <si>
    <t>BR024-38111</t>
  </si>
  <si>
    <t>BR024-38114</t>
  </si>
  <si>
    <t>BR024-38215</t>
  </si>
  <si>
    <t>BR024-38218</t>
  </si>
  <si>
    <t>BR024-39112</t>
  </si>
  <si>
    <t>BR024-39114</t>
  </si>
  <si>
    <t>BR024-39216</t>
  </si>
  <si>
    <t>BR024-39217</t>
  </si>
  <si>
    <t>BR024-40112</t>
  </si>
  <si>
    <t>BR024-40114</t>
  </si>
  <si>
    <t>BR024-40215</t>
  </si>
  <si>
    <t>BR024-40216</t>
  </si>
  <si>
    <t>BR024-41111</t>
  </si>
  <si>
    <t>BR024-41112</t>
  </si>
  <si>
    <t>BR024-41216</t>
  </si>
  <si>
    <t>BR024-41218</t>
  </si>
  <si>
    <t>BR024-42111</t>
  </si>
  <si>
    <t>BR024-42113</t>
  </si>
  <si>
    <t>BR024-42215</t>
  </si>
  <si>
    <t>BR024-42218</t>
  </si>
  <si>
    <t>BR024-43112</t>
  </si>
  <si>
    <t>BR024-43114</t>
  </si>
  <si>
    <t>BR024-43216</t>
  </si>
  <si>
    <t>BR024-43218</t>
  </si>
  <si>
    <t>BR024-44112</t>
  </si>
  <si>
    <t>BR024-44113</t>
  </si>
  <si>
    <t>BR024-44215</t>
  </si>
  <si>
    <t>BR024-44217</t>
  </si>
  <si>
    <t>BR024-45111</t>
  </si>
  <si>
    <t>BR024-45114</t>
  </si>
  <si>
    <t>BR024-45216</t>
  </si>
  <si>
    <t>BR024-45218</t>
  </si>
  <si>
    <t>BR024-46111</t>
  </si>
  <si>
    <t>BR024-46114</t>
  </si>
  <si>
    <t>BR024-46215</t>
  </si>
  <si>
    <t>BR024-46217</t>
  </si>
  <si>
    <t>BR024-47112</t>
  </si>
  <si>
    <t>BR024-47113</t>
  </si>
  <si>
    <t>BR024-47216</t>
  </si>
  <si>
    <t>BR024-47218</t>
  </si>
  <si>
    <t>BR024-48111</t>
  </si>
  <si>
    <t>BR024-48114</t>
  </si>
  <si>
    <t>BR024-48215</t>
  </si>
  <si>
    <t>BR024-48216</t>
  </si>
  <si>
    <t>BR024-48218</t>
  </si>
  <si>
    <t>BR024-49113</t>
  </si>
  <si>
    <t>BR024-49114</t>
  </si>
  <si>
    <t>BR024-49216</t>
  </si>
  <si>
    <t>BR024-49217</t>
  </si>
  <si>
    <t>BR024-49218</t>
  </si>
  <si>
    <t>BR024-49215</t>
  </si>
  <si>
    <t>BR024-49112</t>
  </si>
  <si>
    <t>BR024-49111</t>
  </si>
  <si>
    <t>BR024-48217</t>
  </si>
  <si>
    <t>BR024-48113</t>
  </si>
  <si>
    <t>BR024-48112</t>
  </si>
  <si>
    <t>BR024-47217</t>
  </si>
  <si>
    <t>BR024-47215</t>
  </si>
  <si>
    <t>BR024-47114</t>
  </si>
  <si>
    <t>BR024-47111</t>
  </si>
  <si>
    <t>BR024-46218</t>
  </si>
  <si>
    <t>BR024-46216</t>
  </si>
  <si>
    <t>BR024-46113</t>
  </si>
  <si>
    <t>BR024-46112</t>
  </si>
  <si>
    <t>BR024-45217</t>
  </si>
  <si>
    <t>BR024-45215</t>
  </si>
  <si>
    <t>BR024-45113</t>
  </si>
  <si>
    <t>BR024-45112</t>
  </si>
  <si>
    <t>BR024-44218</t>
  </si>
  <si>
    <t>BR024-44216</t>
  </si>
  <si>
    <t>BR024-44114</t>
  </si>
  <si>
    <t>BR024-44111</t>
  </si>
  <si>
    <t>BR024-43217</t>
  </si>
  <si>
    <t>BR024-43215</t>
  </si>
  <si>
    <t>BR024-43113</t>
  </si>
  <si>
    <t>BR024-43111</t>
  </si>
  <si>
    <t>BR024-42217</t>
  </si>
  <si>
    <t>BR024-42216</t>
  </si>
  <si>
    <t>BR024-42114</t>
  </si>
  <si>
    <t>BR024-42112</t>
  </si>
  <si>
    <t>BR024-41217</t>
  </si>
  <si>
    <t>BR024-41215</t>
  </si>
  <si>
    <t>BR024-41114</t>
  </si>
  <si>
    <t>BR024-41113</t>
  </si>
  <si>
    <t>BR024-40218</t>
  </si>
  <si>
    <t>BR024-40217</t>
  </si>
  <si>
    <t>BR024-40113</t>
  </si>
  <si>
    <t>BR024-40111</t>
  </si>
  <si>
    <t>BR024-39218</t>
  </si>
  <si>
    <t>BR024-39215</t>
  </si>
  <si>
    <t>BR024-39113</t>
  </si>
  <si>
    <t>BR024-39111</t>
  </si>
  <si>
    <t>BR024-38217</t>
  </si>
  <si>
    <t>BR024-38216</t>
  </si>
  <si>
    <t>BR024-38113</t>
  </si>
  <si>
    <t>BR024-38112</t>
  </si>
  <si>
    <t>BR024-37218</t>
  </si>
  <si>
    <t>BR024-37215</t>
  </si>
  <si>
    <t>BR024-37114</t>
  </si>
  <si>
    <t>BR024-37111</t>
  </si>
  <si>
    <t>BR024-36217</t>
  </si>
  <si>
    <t>BR024-36215</t>
  </si>
  <si>
    <t>BR024-36113</t>
  </si>
  <si>
    <t>BR024-36111</t>
  </si>
  <si>
    <t>BR024-35218</t>
  </si>
  <si>
    <t>BR024-35216</t>
  </si>
  <si>
    <t>BR024-35114</t>
  </si>
  <si>
    <t>BR024-35111</t>
  </si>
  <si>
    <t>BR024-34217</t>
  </si>
  <si>
    <t>BR024-34216</t>
  </si>
  <si>
    <t>BR024-34113</t>
  </si>
  <si>
    <t>BR024-34112</t>
  </si>
  <si>
    <t>BR024-33216</t>
  </si>
  <si>
    <t>BR024-33215</t>
  </si>
  <si>
    <t>BR024-33114</t>
  </si>
  <si>
    <t>BR024-33112</t>
  </si>
  <si>
    <t>BR024-32218</t>
  </si>
  <si>
    <t>BR024-32216</t>
  </si>
  <si>
    <t>BR024-32114</t>
  </si>
  <si>
    <t>BR024-32112</t>
  </si>
  <si>
    <t>BR024-31218</t>
  </si>
  <si>
    <t>BR024-31217</t>
  </si>
  <si>
    <t>BR024-31114</t>
  </si>
  <si>
    <t>BR024-31113</t>
  </si>
  <si>
    <t>BR024-30218</t>
  </si>
  <si>
    <t>BR024-30216</t>
  </si>
  <si>
    <t>BR024-30113</t>
  </si>
  <si>
    <t>BR024-30112</t>
  </si>
  <si>
    <t>BR024-29218</t>
  </si>
  <si>
    <t>BR024-29216</t>
  </si>
  <si>
    <t>BR024-29113</t>
  </si>
  <si>
    <t>BR024-29111</t>
  </si>
  <si>
    <t>BR024-28217</t>
  </si>
  <si>
    <t>BR024-28216</t>
  </si>
  <si>
    <t>BR024-28114</t>
  </si>
  <si>
    <t>NA</t>
  </si>
  <si>
    <t>BR024-28112</t>
  </si>
  <si>
    <t>BR024-27218</t>
  </si>
  <si>
    <t>BR024-27216</t>
  </si>
  <si>
    <t>BR024-27114</t>
  </si>
  <si>
    <t>BR024-27111</t>
  </si>
  <si>
    <t>BR024-26216</t>
  </si>
  <si>
    <t>BR024-26215</t>
  </si>
  <si>
    <t>BR024-26113</t>
  </si>
  <si>
    <t>BR024-26111</t>
  </si>
  <si>
    <t>BR024-25217</t>
  </si>
  <si>
    <t>BR024-25216</t>
  </si>
  <si>
    <t>BR024-25114</t>
  </si>
  <si>
    <t>BR024-25111</t>
  </si>
  <si>
    <t>BR024-24217</t>
  </si>
  <si>
    <t>BR024-24215</t>
  </si>
  <si>
    <t>BR024-24114</t>
  </si>
  <si>
    <t>BR024-24113</t>
  </si>
  <si>
    <t>BR024-23216</t>
  </si>
  <si>
    <t>BR024-23215</t>
  </si>
  <si>
    <t>BR024-23112</t>
  </si>
  <si>
    <t>BR024-23111</t>
  </si>
  <si>
    <t>BR024-22218</t>
  </si>
  <si>
    <t>BR024-22217</t>
  </si>
  <si>
    <t>BR024-22113</t>
  </si>
  <si>
    <t>BR024-22112</t>
  </si>
  <si>
    <t>BR024-22111</t>
  </si>
  <si>
    <t>BR024-21215</t>
  </si>
  <si>
    <t>BR024-21114</t>
  </si>
  <si>
    <t>BR024-21113</t>
  </si>
  <si>
    <t>BR024-20218</t>
  </si>
  <si>
    <t>BR024-20215</t>
  </si>
  <si>
    <t>BR024-20112</t>
  </si>
  <si>
    <t>BR024-20111</t>
  </si>
  <si>
    <t>BR024-19218</t>
  </si>
  <si>
    <t>BR024-19215</t>
  </si>
  <si>
    <t>BR024-19112</t>
  </si>
  <si>
    <t>BR024-19111</t>
  </si>
  <si>
    <t>BR024-18218</t>
  </si>
  <si>
    <t>BR024-18216</t>
  </si>
  <si>
    <t>BR024-18112</t>
  </si>
  <si>
    <t>BR024-18111</t>
  </si>
  <si>
    <t>BR024-17216</t>
  </si>
  <si>
    <t>BR024-17215</t>
  </si>
  <si>
    <t>BR024-17114</t>
  </si>
  <si>
    <t>BR024-17112</t>
  </si>
  <si>
    <t>BR024-16216</t>
  </si>
  <si>
    <t>BR024-16215</t>
  </si>
  <si>
    <t>BR024-16114</t>
  </si>
  <si>
    <t>BR024-16112</t>
  </si>
  <si>
    <t>BR024-15113</t>
  </si>
  <si>
    <t>BR024-15111</t>
  </si>
  <si>
    <t>BR024-14218</t>
  </si>
  <si>
    <t>BR024-14216</t>
  </si>
  <si>
    <t>BR024-14112</t>
  </si>
  <si>
    <t>BR024-14111</t>
  </si>
  <si>
    <t>BR024-13218</t>
  </si>
  <si>
    <t>BR024-13215</t>
  </si>
  <si>
    <t>BR024-13111</t>
  </si>
  <si>
    <t>BR024-12218</t>
  </si>
  <si>
    <t>BR024-12215</t>
  </si>
  <si>
    <t>BR024-12114</t>
  </si>
  <si>
    <t>BR024-12112</t>
  </si>
  <si>
    <t>BR024-11218</t>
  </si>
  <si>
    <t>BR024-11217</t>
  </si>
  <si>
    <t>BR024-11114</t>
  </si>
  <si>
    <t>BR024-11113</t>
  </si>
  <si>
    <t>BR024-10218</t>
  </si>
  <si>
    <t>BR024-10216</t>
  </si>
  <si>
    <t>BR024-10112</t>
  </si>
  <si>
    <t>BR024-10111</t>
  </si>
  <si>
    <t>BR024-09218</t>
  </si>
  <si>
    <t>BR024-09217</t>
  </si>
  <si>
    <t>BR024-09114</t>
  </si>
  <si>
    <t>BR024-09112</t>
  </si>
  <si>
    <t>BR024-08218</t>
  </si>
  <si>
    <t>BR024-08215</t>
  </si>
  <si>
    <t>BR024-08114</t>
  </si>
  <si>
    <t>BR024-08111</t>
  </si>
  <si>
    <t>BR024-07218</t>
  </si>
  <si>
    <t>BR024-07216</t>
  </si>
  <si>
    <t>BR024-07112</t>
  </si>
  <si>
    <t>BR024-07111</t>
  </si>
  <si>
    <t>BR024-06218</t>
  </si>
  <si>
    <t>BR024-06215</t>
  </si>
  <si>
    <t>BR024-06114</t>
  </si>
  <si>
    <t>BR024-06112</t>
  </si>
  <si>
    <t>BR024-03217</t>
  </si>
  <si>
    <t>BR024-03215</t>
  </si>
  <si>
    <t>BR024-03114</t>
  </si>
  <si>
    <t>BR024-03112</t>
  </si>
  <si>
    <t>BR024-02216</t>
  </si>
  <si>
    <t>BR024-02215</t>
  </si>
  <si>
    <t>BR024-02112</t>
  </si>
  <si>
    <t>BR024-02111</t>
  </si>
  <si>
    <t>BR024-01218</t>
  </si>
  <si>
    <t>BR024-01217</t>
  </si>
  <si>
    <t>BR024-01215</t>
  </si>
  <si>
    <t>BR024-01113</t>
  </si>
  <si>
    <t>pods/branch</t>
  </si>
  <si>
    <t>pod21</t>
  </si>
  <si>
    <t>pod20</t>
  </si>
  <si>
    <t>pod19</t>
  </si>
  <si>
    <t>pod18</t>
  </si>
  <si>
    <t>pod17</t>
  </si>
  <si>
    <t>pod16</t>
  </si>
  <si>
    <t>pod15</t>
  </si>
  <si>
    <t>pod14</t>
  </si>
  <si>
    <t>main</t>
  </si>
  <si>
    <t xml:space="preserve">branch # </t>
  </si>
  <si>
    <t>pod wt</t>
  </si>
  <si>
    <t>very few filled pods</t>
  </si>
  <si>
    <t>very thin pods</t>
  </si>
  <si>
    <t>fasciated</t>
  </si>
  <si>
    <t>only 3 pods</t>
  </si>
  <si>
    <t>no pods</t>
  </si>
  <si>
    <t>genotype 21 very poor fertility</t>
  </si>
  <si>
    <t>terminal structures</t>
  </si>
  <si>
    <t>many sterile pods primary raceme collapse</t>
  </si>
  <si>
    <t>many sterile</t>
  </si>
  <si>
    <t>Row Labels</t>
  </si>
  <si>
    <t>(blank)</t>
  </si>
  <si>
    <t>Grand Total</t>
  </si>
  <si>
    <t>Column Labels</t>
  </si>
  <si>
    <t>Average of plant ht</t>
  </si>
  <si>
    <t>Total Average of plant ht</t>
  </si>
  <si>
    <t xml:space="preserve">Average of branch # </t>
  </si>
  <si>
    <t xml:space="preserve">Total Average of branch # </t>
  </si>
  <si>
    <t>Average of pod wt</t>
  </si>
  <si>
    <t>Total Average of pod wt</t>
  </si>
  <si>
    <t>StdDev of plant ht2</t>
  </si>
  <si>
    <t>Total StdDev of plant ht2</t>
  </si>
  <si>
    <t>StdDev of branch # 2</t>
  </si>
  <si>
    <t>Total StdDev of branch # 2</t>
  </si>
  <si>
    <t>StdDev of pod wt2</t>
  </si>
  <si>
    <t>Total StdDev of pod wt2</t>
  </si>
  <si>
    <t>SD ht</t>
  </si>
  <si>
    <t>SD branch</t>
  </si>
  <si>
    <t>SD pod wt</t>
  </si>
  <si>
    <t>SEM ht</t>
  </si>
  <si>
    <t>SEM branch</t>
  </si>
  <si>
    <t>SEM pod wt</t>
  </si>
  <si>
    <t>comp 5</t>
  </si>
  <si>
    <t>comp 6</t>
  </si>
  <si>
    <t>PH01 B rapa 2x</t>
  </si>
  <si>
    <t>PH02 B rapa 2x</t>
  </si>
  <si>
    <t>PH03 B oleracea 2x</t>
  </si>
  <si>
    <t>PH06 B oleracea 2x</t>
  </si>
  <si>
    <t>PH07 B carinata 4x</t>
  </si>
  <si>
    <t>pH08 B carinata 4x</t>
  </si>
  <si>
    <t>PH09 B juncea 4x</t>
  </si>
  <si>
    <t>PH10 B juncea 4x</t>
  </si>
  <si>
    <t>PH11 B juncea 4x</t>
  </si>
  <si>
    <t>PH12 B napus 4x</t>
  </si>
  <si>
    <t>PH13 B napus 4x</t>
  </si>
  <si>
    <t>PH14 B napus 4x</t>
  </si>
  <si>
    <t>PH15 (2016) B napus 4x</t>
  </si>
  <si>
    <t>PH16 B napus 4x</t>
  </si>
  <si>
    <t>PH17 syn Bnapus 4x</t>
  </si>
  <si>
    <t>PH18 syn Bnapus 4x</t>
  </si>
  <si>
    <t>PH19 syn Bnapus 4x</t>
  </si>
  <si>
    <t>PH20 syn Bj x Bc 4x</t>
  </si>
  <si>
    <t>PH21 syn Bj x Bc 4x</t>
  </si>
  <si>
    <t>PH22 Brassica 6x</t>
  </si>
  <si>
    <t>PH23 Brassica 6x</t>
  </si>
  <si>
    <t>PH24 Brassica 6x</t>
  </si>
  <si>
    <t>PH25 Brassica 6x</t>
  </si>
  <si>
    <t>PH26 Brassica 6x</t>
  </si>
  <si>
    <t>PH27 Brassica 6x</t>
  </si>
  <si>
    <t>PH28 Brassica 6x</t>
  </si>
  <si>
    <t>PH29 Brassica 6x</t>
  </si>
  <si>
    <t>PH30 Hex1</t>
  </si>
  <si>
    <t>PH31 Hex2</t>
  </si>
  <si>
    <t>PH32 F1</t>
  </si>
  <si>
    <t>PH33 F1</t>
  </si>
  <si>
    <t>PH34 F1</t>
  </si>
  <si>
    <t>PH35 Hex1</t>
  </si>
  <si>
    <t>PH36 Hex2</t>
  </si>
  <si>
    <t>PH37 F1</t>
  </si>
  <si>
    <t>PH38 F1</t>
  </si>
  <si>
    <t>PH39 Hex1</t>
  </si>
  <si>
    <t>PH40 Hex 2</t>
  </si>
  <si>
    <t>PH41  F1</t>
  </si>
  <si>
    <t>PH41 F1</t>
  </si>
  <si>
    <t>PH42 Hex1</t>
  </si>
  <si>
    <t>PH43 F1</t>
  </si>
  <si>
    <t>PH44 Hex1</t>
  </si>
  <si>
    <t>PH45 Hex2</t>
  </si>
  <si>
    <t>PH46 F1</t>
  </si>
  <si>
    <t>PH47 Hex1</t>
  </si>
  <si>
    <t>PH48 Hex2</t>
  </si>
  <si>
    <t>PH49 F1</t>
  </si>
  <si>
    <t>wt/pod</t>
  </si>
  <si>
    <t>PH08 B carinata 4x</t>
  </si>
  <si>
    <t>geno ID</t>
  </si>
  <si>
    <t xml:space="preserve">PH12 </t>
  </si>
  <si>
    <t>PH14  B napus 4x</t>
  </si>
  <si>
    <t xml:space="preserve">PH19 </t>
  </si>
  <si>
    <t>code genotype</t>
  </si>
  <si>
    <t>pod number</t>
  </si>
  <si>
    <t>Average of branch #</t>
  </si>
  <si>
    <t>Average of pod number</t>
  </si>
  <si>
    <t>Average of pods/branch</t>
  </si>
  <si>
    <t>StdDev of plant ht</t>
  </si>
  <si>
    <t>StdDev of branch #</t>
  </si>
  <si>
    <t>StdDev of pod wt</t>
  </si>
  <si>
    <t>StdDev of pod number</t>
  </si>
  <si>
    <t>date when plant was disected for final photo</t>
  </si>
  <si>
    <t>SHEET INFO</t>
  </si>
  <si>
    <t>HARVEST ALL</t>
  </si>
  <si>
    <t>plant height (cm)</t>
  </si>
  <si>
    <t>branch number</t>
  </si>
  <si>
    <t xml:space="preserve">total plant pod weight </t>
  </si>
  <si>
    <t>pod number  on each branch</t>
  </si>
  <si>
    <t>Plants with no pod number data were not subjected to detailed counting of imaging</t>
  </si>
  <si>
    <t>sown 07/01/2021</t>
  </si>
  <si>
    <t>seed wt</t>
  </si>
  <si>
    <t>pod1 seed</t>
  </si>
  <si>
    <t>pod2 seed</t>
  </si>
  <si>
    <t>pod3 seed</t>
  </si>
  <si>
    <t>pod4 seed</t>
  </si>
  <si>
    <t>pod5 seed</t>
  </si>
  <si>
    <t>pod6 seed</t>
  </si>
  <si>
    <t>pod7 seed</t>
  </si>
  <si>
    <t>pod8 seed</t>
  </si>
  <si>
    <t>pod9 seed</t>
  </si>
  <si>
    <t>pod10 seed</t>
  </si>
  <si>
    <t>PH04 and PH05 failed to flower effectively so there is no pod/branch data for these lines, rosette area data from image analysis will be available</t>
  </si>
  <si>
    <t>line</t>
  </si>
  <si>
    <t>compartment</t>
  </si>
  <si>
    <t>code genotype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</si>
</sst>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i/>
      <sz val="11"/>
      <color rgb="FF000000"/>
      <name val="Calibri"/>
      <family val="2"/>
      <scheme val="minor"/>
    </font>
    <font>
      <sz val="8"/>
      <color theme="1"/>
      <name val="Calibri"/>
      <family val="2"/>
      <scheme val="minor"/>
    </font>
    <font>
      <b/>
      <sz val="9"/>
      <color indexed="81"/>
      <name val="Tahoma"/>
      <family val="2"/>
    </font>
    <font>
      <sz val="9"/>
      <color indexed="81"/>
      <name val="Tahoma"/>
      <family val="2"/>
    </font>
    <font>
      <sz val="11"/>
      <color theme="1"/>
      <name val="Calibri"/>
      <family val="2"/>
    </font>
    <font>
      <sz val="11"/>
      <color rgb="FF000000"/>
      <name val="Calibri"/>
      <family val="2"/>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medium">
        <color indexed="64"/>
      </bottom>
      <diagonal/>
    </border>
    <border>
      <left/>
      <right/>
      <top/>
      <bottom style="medium">
        <color rgb="FF000000"/>
      </bottom>
      <diagonal/>
    </border>
    <border>
      <left/>
      <right/>
      <top style="thin">
        <color indexed="64"/>
      </top>
      <bottom style="thin">
        <color indexed="64"/>
      </bottom>
      <diagonal/>
    </border>
    <border>
      <left/>
      <right/>
      <top style="medium">
        <color indexed="64"/>
      </top>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01">
    <xf numFmtId="0" fontId="0" fillId="0" borderId="0" xfId="0"/>
    <xf numFmtId="0" fontId="0" fillId="0" borderId="0" xfId="0" applyAlignment="1"/>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 fillId="0" borderId="6" xfId="0" applyFont="1" applyBorder="1" applyAlignment="1">
      <alignment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0" borderId="6" xfId="0" applyFont="1" applyFill="1" applyBorder="1" applyAlignment="1">
      <alignment vertical="center" wrapText="1"/>
    </xf>
    <xf numFmtId="0" fontId="5" fillId="0" borderId="6" xfId="0" applyFont="1" applyBorder="1" applyAlignment="1">
      <alignment vertical="center" wrapText="1"/>
    </xf>
    <xf numFmtId="0" fontId="2" fillId="0" borderId="0" xfId="0" applyFont="1" applyBorder="1" applyAlignment="1">
      <alignment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 fillId="0" borderId="0" xfId="0" applyFont="1" applyFill="1" applyBorder="1" applyAlignment="1">
      <alignment vertical="center" wrapText="1"/>
    </xf>
    <xf numFmtId="0" fontId="0" fillId="0" borderId="0" xfId="0" applyBorder="1" applyAlignment="1">
      <alignment vertical="center" wrapText="1"/>
    </xf>
    <xf numFmtId="0" fontId="2" fillId="0" borderId="7" xfId="0" applyFont="1" applyBorder="1" applyAlignment="1">
      <alignment vertical="center" wrapText="1"/>
    </xf>
    <xf numFmtId="0" fontId="2" fillId="2" borderId="7" xfId="0" applyFont="1" applyFill="1" applyBorder="1" applyAlignment="1">
      <alignment horizontal="center" vertical="center" wrapText="1"/>
    </xf>
    <xf numFmtId="0" fontId="2" fillId="2" borderId="7" xfId="0" applyFont="1" applyFill="1" applyBorder="1" applyAlignment="1">
      <alignment vertical="center" wrapText="1"/>
    </xf>
    <xf numFmtId="0" fontId="5" fillId="0" borderId="7" xfId="0" applyFont="1" applyBorder="1" applyAlignment="1">
      <alignment vertical="center" wrapText="1"/>
    </xf>
    <xf numFmtId="0" fontId="5" fillId="0" borderId="0" xfId="0" applyFont="1" applyBorder="1" applyAlignment="1">
      <alignment vertical="center" wrapText="1"/>
    </xf>
    <xf numFmtId="0" fontId="2" fillId="2" borderId="0" xfId="0" applyFont="1" applyFill="1" applyAlignment="1">
      <alignment vertical="center" wrapText="1"/>
    </xf>
    <xf numFmtId="0" fontId="2" fillId="0" borderId="0" xfId="0" applyFont="1" applyBorder="1" applyAlignment="1">
      <alignment vertical="center"/>
    </xf>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vertical="center" wrapText="1"/>
    </xf>
    <xf numFmtId="0" fontId="5" fillId="0" borderId="0" xfId="0" applyFont="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0" fillId="0" borderId="8" xfId="0" applyBorder="1"/>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0" xfId="0" applyFont="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0" borderId="8"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4" fillId="0" borderId="10" xfId="0" applyFont="1" applyBorder="1" applyAlignment="1">
      <alignment horizontal="left" vertical="center" wrapText="1"/>
    </xf>
    <xf numFmtId="0" fontId="2" fillId="2" borderId="8"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 xfId="0" applyFont="1" applyFill="1" applyBorder="1" applyAlignment="1">
      <alignment horizontal="left" vertical="center" wrapText="1"/>
    </xf>
    <xf numFmtId="0" fontId="0" fillId="0" borderId="8" xfId="0" applyBorder="1" applyAlignment="1">
      <alignment horizontal="left"/>
    </xf>
    <xf numFmtId="0" fontId="2" fillId="0" borderId="8" xfId="0" applyFont="1" applyFill="1" applyBorder="1" applyAlignment="1">
      <alignment horizontal="left" vertical="center" wrapText="1"/>
    </xf>
    <xf numFmtId="0" fontId="3" fillId="0" borderId="8" xfId="0" applyFont="1" applyFill="1" applyBorder="1" applyAlignment="1">
      <alignment horizontal="left" vertical="center" wrapText="1"/>
    </xf>
    <xf numFmtId="0" fontId="0" fillId="0" borderId="0" xfId="0" applyBorder="1"/>
    <xf numFmtId="0" fontId="2" fillId="0" borderId="0" xfId="0" applyFont="1" applyFill="1" applyBorder="1" applyAlignment="1">
      <alignment horizontal="left" vertical="center" wrapText="1"/>
    </xf>
    <xf numFmtId="0" fontId="0" fillId="0" borderId="0" xfId="0" applyFont="1" applyFill="1" applyBorder="1"/>
    <xf numFmtId="0" fontId="0" fillId="0" borderId="0" xfId="0" applyFont="1" applyFill="1"/>
    <xf numFmtId="0" fontId="2" fillId="0" borderId="0" xfId="0" applyFont="1" applyFill="1" applyAlignment="1">
      <alignment horizontal="left" vertical="center" wrapText="1"/>
    </xf>
    <xf numFmtId="0" fontId="2" fillId="0" borderId="1" xfId="0" applyFont="1" applyFill="1" applyBorder="1" applyAlignment="1">
      <alignment horizontal="left" vertical="center" wrapText="1"/>
    </xf>
    <xf numFmtId="0" fontId="9" fillId="0" borderId="0" xfId="0" applyFont="1" applyFill="1" applyAlignment="1">
      <alignment vertical="center"/>
    </xf>
    <xf numFmtId="0" fontId="10" fillId="0" borderId="0" xfId="0" applyFont="1" applyFill="1" applyAlignment="1">
      <alignment vertical="center"/>
    </xf>
    <xf numFmtId="0" fontId="9" fillId="0" borderId="0" xfId="0" applyFont="1" applyFill="1"/>
    <xf numFmtId="49" fontId="0" fillId="0" borderId="0" xfId="0" applyNumberFormat="1" applyFont="1" applyFill="1"/>
    <xf numFmtId="49" fontId="9" fillId="0" borderId="0" xfId="0" applyNumberFormat="1" applyFont="1" applyFill="1" applyAlignment="1">
      <alignment vertical="center"/>
    </xf>
    <xf numFmtId="49" fontId="10" fillId="0" borderId="0" xfId="0" applyNumberFormat="1" applyFont="1" applyFill="1" applyAlignment="1">
      <alignment vertical="center"/>
    </xf>
    <xf numFmtId="49" fontId="9" fillId="0" borderId="0" xfId="0" applyNumberFormat="1" applyFont="1" applyFill="1"/>
    <xf numFmtId="49" fontId="2" fillId="0" borderId="0" xfId="0" applyNumberFormat="1" applyFont="1" applyFill="1" applyAlignment="1">
      <alignment horizontal="left" vertical="center" wrapText="1"/>
    </xf>
    <xf numFmtId="49" fontId="2" fillId="0" borderId="1" xfId="0" applyNumberFormat="1" applyFont="1" applyFill="1" applyBorder="1" applyAlignment="1">
      <alignment horizontal="left" vertical="center" wrapText="1"/>
    </xf>
    <xf numFmtId="49" fontId="2" fillId="0" borderId="0" xfId="0" applyNumberFormat="1" applyFont="1" applyFill="1" applyBorder="1" applyAlignment="1">
      <alignment horizontal="left" vertical="center" wrapText="1"/>
    </xf>
    <xf numFmtId="0" fontId="11" fillId="0" borderId="0" xfId="0" applyFont="1"/>
    <xf numFmtId="9" fontId="0" fillId="0" borderId="0" xfId="0" applyNumberFormat="1"/>
    <xf numFmtId="0" fontId="0" fillId="0" borderId="0" xfId="0" applyAlignment="1">
      <alignment horizontal="center"/>
    </xf>
    <xf numFmtId="49" fontId="0" fillId="0" borderId="1" xfId="0" applyNumberFormat="1" applyFont="1" applyFill="1" applyBorder="1"/>
    <xf numFmtId="49" fontId="10" fillId="0" borderId="1" xfId="0" applyNumberFormat="1" applyFont="1" applyFill="1" applyBorder="1" applyAlignment="1">
      <alignment vertical="center"/>
    </xf>
    <xf numFmtId="49" fontId="10" fillId="0" borderId="0" xfId="0" applyNumberFormat="1" applyFont="1" applyFill="1" applyBorder="1" applyAlignment="1">
      <alignment vertical="center"/>
    </xf>
    <xf numFmtId="49" fontId="0" fillId="0" borderId="0" xfId="0" applyNumberFormat="1" applyFont="1" applyFill="1" applyBorder="1"/>
    <xf numFmtId="49" fontId="9" fillId="0" borderId="0" xfId="0" applyNumberFormat="1" applyFont="1" applyFill="1" applyBorder="1" applyAlignment="1">
      <alignment vertical="center"/>
    </xf>
    <xf numFmtId="49" fontId="9" fillId="0" borderId="1" xfId="0" applyNumberFormat="1" applyFont="1" applyFill="1" applyBorder="1"/>
    <xf numFmtId="0" fontId="10" fillId="0" borderId="1" xfId="0" applyFont="1" applyFill="1" applyBorder="1" applyAlignment="1">
      <alignment vertical="center"/>
    </xf>
    <xf numFmtId="0" fontId="9" fillId="0" borderId="1" xfId="0" applyFont="1" applyFill="1" applyBorder="1"/>
    <xf numFmtId="0" fontId="10" fillId="0" borderId="0" xfId="0" applyFont="1" applyFill="1" applyBorder="1" applyAlignment="1">
      <alignment vertical="center"/>
    </xf>
    <xf numFmtId="0" fontId="0" fillId="0" borderId="1" xfId="0" applyFont="1" applyFill="1" applyBorder="1"/>
    <xf numFmtId="16" fontId="0" fillId="0" borderId="0" xfId="0" applyNumberFormat="1"/>
    <xf numFmtId="0" fontId="0" fillId="0" borderId="0" xfId="0" applyNumberFormat="1" applyFont="1" applyFill="1"/>
    <xf numFmtId="14" fontId="0" fillId="0" borderId="0" xfId="0" applyNumberFormat="1"/>
    <xf numFmtId="1" fontId="0" fillId="0" borderId="0" xfId="0" applyNumberFormat="1"/>
    <xf numFmtId="0" fontId="0" fillId="0" borderId="0" xfId="0" applyFill="1"/>
    <xf numFmtId="0" fontId="9" fillId="0" borderId="0" xfId="0" applyFont="1" applyFill="1" applyBorder="1"/>
    <xf numFmtId="49" fontId="9" fillId="0" borderId="0"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Fill="1"/>
    <xf numFmtId="14" fontId="0" fillId="0" borderId="0" xfId="0" applyNumberFormat="1" applyFill="1"/>
    <xf numFmtId="0" fontId="0" fillId="3" borderId="0" xfId="0" applyFill="1"/>
    <xf numFmtId="0" fontId="4" fillId="0" borderId="1" xfId="0" applyFont="1" applyBorder="1" applyAlignment="1">
      <alignment horizontal="justify" vertical="center" wrapText="1"/>
    </xf>
    <xf numFmtId="0" fontId="4" fillId="0" borderId="1" xfId="0" applyFont="1" applyBorder="1" applyAlignment="1">
      <alignment vertical="center"/>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1">
    <cellStyle name="Standard" xfId="0" builtinId="0"/>
  </cellStyles>
  <dxfs count="6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Plant height (cm)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plotting!$V$4:$V$52</c:f>
              <c:numCache>
                <c:formatCode>General</c:formatCode>
                <c:ptCount val="49"/>
                <c:pt idx="0">
                  <c:v>119</c:v>
                </c:pt>
                <c:pt idx="1">
                  <c:v>115.625</c:v>
                </c:pt>
                <c:pt idx="2">
                  <c:v>67</c:v>
                </c:pt>
                <c:pt idx="5">
                  <c:v>78</c:v>
                </c:pt>
                <c:pt idx="6">
                  <c:v>101.125</c:v>
                </c:pt>
                <c:pt idx="7">
                  <c:v>158.875</c:v>
                </c:pt>
                <c:pt idx="8">
                  <c:v>148.25</c:v>
                </c:pt>
                <c:pt idx="9">
                  <c:v>165.625</c:v>
                </c:pt>
                <c:pt idx="10">
                  <c:v>170.5</c:v>
                </c:pt>
                <c:pt idx="11">
                  <c:v>109.375</c:v>
                </c:pt>
                <c:pt idx="12">
                  <c:v>118</c:v>
                </c:pt>
                <c:pt idx="13">
                  <c:v>114.66666666666667</c:v>
                </c:pt>
                <c:pt idx="14">
                  <c:v>95</c:v>
                </c:pt>
                <c:pt idx="15">
                  <c:v>110.625</c:v>
                </c:pt>
                <c:pt idx="16">
                  <c:v>179.25</c:v>
                </c:pt>
                <c:pt idx="17">
                  <c:v>155</c:v>
                </c:pt>
                <c:pt idx="18">
                  <c:v>149</c:v>
                </c:pt>
                <c:pt idx="19">
                  <c:v>93</c:v>
                </c:pt>
                <c:pt idx="20">
                  <c:v>122.75</c:v>
                </c:pt>
                <c:pt idx="21">
                  <c:v>176.28571428571428</c:v>
                </c:pt>
                <c:pt idx="22">
                  <c:v>157.125</c:v>
                </c:pt>
                <c:pt idx="23">
                  <c:v>125.125</c:v>
                </c:pt>
                <c:pt idx="24">
                  <c:v>148.125</c:v>
                </c:pt>
                <c:pt idx="25">
                  <c:v>136.375</c:v>
                </c:pt>
                <c:pt idx="26">
                  <c:v>149.5</c:v>
                </c:pt>
                <c:pt idx="27">
                  <c:v>135.71428571428572</c:v>
                </c:pt>
                <c:pt idx="28">
                  <c:v>148.875</c:v>
                </c:pt>
                <c:pt idx="29">
                  <c:v>163.625</c:v>
                </c:pt>
                <c:pt idx="30">
                  <c:v>159.125</c:v>
                </c:pt>
                <c:pt idx="31">
                  <c:v>183</c:v>
                </c:pt>
                <c:pt idx="32">
                  <c:v>163.875</c:v>
                </c:pt>
                <c:pt idx="33">
                  <c:v>168.125</c:v>
                </c:pt>
                <c:pt idx="34">
                  <c:v>118.75</c:v>
                </c:pt>
                <c:pt idx="35">
                  <c:v>167.25</c:v>
                </c:pt>
                <c:pt idx="36">
                  <c:v>173</c:v>
                </c:pt>
                <c:pt idx="37">
                  <c:v>147.625</c:v>
                </c:pt>
                <c:pt idx="38">
                  <c:v>169.75</c:v>
                </c:pt>
                <c:pt idx="39">
                  <c:v>138.25</c:v>
                </c:pt>
                <c:pt idx="40">
                  <c:v>163.66666666666666</c:v>
                </c:pt>
                <c:pt idx="41">
                  <c:v>197.875</c:v>
                </c:pt>
                <c:pt idx="42">
                  <c:v>193.375</c:v>
                </c:pt>
                <c:pt idx="43">
                  <c:v>140.375</c:v>
                </c:pt>
                <c:pt idx="44">
                  <c:v>161.375</c:v>
                </c:pt>
                <c:pt idx="45">
                  <c:v>152.125</c:v>
                </c:pt>
                <c:pt idx="46">
                  <c:v>154.375</c:v>
                </c:pt>
                <c:pt idx="47">
                  <c:v>100.625</c:v>
                </c:pt>
                <c:pt idx="48">
                  <c:v>151.125</c:v>
                </c:pt>
              </c:numCache>
            </c:numRef>
          </c:yVal>
          <c:smooth val="0"/>
          <c:extLst>
            <c:ext xmlns:c16="http://schemas.microsoft.com/office/drawing/2014/chart" uri="{C3380CC4-5D6E-409C-BE32-E72D297353CC}">
              <c16:uniqueId val="{00000000-6FB0-4253-9E40-9C460345610E}"/>
            </c:ext>
          </c:extLst>
        </c:ser>
        <c:dLbls>
          <c:showLegendKey val="0"/>
          <c:showVal val="0"/>
          <c:showCatName val="0"/>
          <c:showSerName val="0"/>
          <c:showPercent val="0"/>
          <c:showBubbleSize val="0"/>
        </c:dLbls>
        <c:axId val="398496464"/>
        <c:axId val="398495480"/>
      </c:scatterChart>
      <c:valAx>
        <c:axId val="3984964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5480"/>
        <c:crosses val="autoZero"/>
        <c:crossBetween val="midCat"/>
      </c:valAx>
      <c:valAx>
        <c:axId val="39849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branch number</c:v>
          </c:tx>
          <c:spPr>
            <a:ln w="19050" cap="rnd">
              <a:noFill/>
              <a:round/>
            </a:ln>
            <a:effectLst/>
          </c:spPr>
          <c:marker>
            <c:symbol val="circle"/>
            <c:size val="5"/>
            <c:spPr>
              <a:solidFill>
                <a:schemeClr val="accent1"/>
              </a:solidFill>
              <a:ln w="9525">
                <a:solidFill>
                  <a:schemeClr val="accent1"/>
                </a:solidFill>
              </a:ln>
              <a:effectLst/>
            </c:spPr>
          </c:marker>
          <c:xVal>
            <c:strRef>
              <c:f>plotting!$C$4:$C$52</c:f>
              <c:strCache>
                <c:ptCount val="49"/>
                <c:pt idx="0">
                  <c:v>PH01B rapa 2x</c:v>
                </c:pt>
                <c:pt idx="1">
                  <c:v>PH02B rapa 2x</c:v>
                </c:pt>
                <c:pt idx="2">
                  <c:v>PH03B oleracea 2x</c:v>
                </c:pt>
                <c:pt idx="3">
                  <c:v>PH04B oleracea 2x</c:v>
                </c:pt>
                <c:pt idx="4">
                  <c:v>PH05B oleracea 2x</c:v>
                </c:pt>
                <c:pt idx="5">
                  <c:v>PH06B oleracea 2x</c:v>
                </c:pt>
                <c:pt idx="6">
                  <c:v>PH07B carinata 4x</c:v>
                </c:pt>
                <c:pt idx="7">
                  <c:v>PH08B carinata 4x</c:v>
                </c:pt>
                <c:pt idx="8">
                  <c:v>PH09B juncea 4x</c:v>
                </c:pt>
                <c:pt idx="9">
                  <c:v>PH10B juncea 4x</c:v>
                </c:pt>
                <c:pt idx="10">
                  <c:v>PH11B juncea 4x</c:v>
                </c:pt>
                <c:pt idx="11">
                  <c:v>PH12B napus 4x</c:v>
                </c:pt>
                <c:pt idx="12">
                  <c:v>PH13B napus 4x</c:v>
                </c:pt>
                <c:pt idx="13">
                  <c:v>PH14B napus 4x</c:v>
                </c:pt>
                <c:pt idx="14">
                  <c:v>PH15 (2016)B napus 4x</c:v>
                </c:pt>
                <c:pt idx="15">
                  <c:v>PH16B napus 4x</c:v>
                </c:pt>
                <c:pt idx="16">
                  <c:v>PH17syn Bnapus 4x</c:v>
                </c:pt>
                <c:pt idx="17">
                  <c:v>PH18syn Bnapus 4x</c:v>
                </c:pt>
                <c:pt idx="18">
                  <c:v>PH19syn Bj x Bc 4x</c:v>
                </c:pt>
                <c:pt idx="19">
                  <c:v>PH20syn Bj x Bc 4x</c:v>
                </c:pt>
                <c:pt idx="20">
                  <c:v>PH21syn Bj x Bc 4x</c:v>
                </c:pt>
                <c:pt idx="21">
                  <c:v>PH22Brassica 6x</c:v>
                </c:pt>
                <c:pt idx="22">
                  <c:v>PH23Brassica 6x</c:v>
                </c:pt>
                <c:pt idx="23">
                  <c:v>PH24Brassica 6x</c:v>
                </c:pt>
                <c:pt idx="24">
                  <c:v>PH25Brassica 6x</c:v>
                </c:pt>
                <c:pt idx="25">
                  <c:v>PH26Brassica 6x</c:v>
                </c:pt>
                <c:pt idx="26">
                  <c:v>PH27Brassica 6x</c:v>
                </c:pt>
                <c:pt idx="27">
                  <c:v>PH28Brassica 6x</c:v>
                </c:pt>
                <c:pt idx="28">
                  <c:v>PH29Brassica 6x</c:v>
                </c:pt>
                <c:pt idx="29">
                  <c:v>PH30Hex1</c:v>
                </c:pt>
                <c:pt idx="30">
                  <c:v>PH31Hex2</c:v>
                </c:pt>
                <c:pt idx="31">
                  <c:v>PH32F1</c:v>
                </c:pt>
                <c:pt idx="32">
                  <c:v>PH33F1</c:v>
                </c:pt>
                <c:pt idx="33">
                  <c:v>PH34F1</c:v>
                </c:pt>
                <c:pt idx="34">
                  <c:v>PH35Hex1</c:v>
                </c:pt>
                <c:pt idx="35">
                  <c:v>PH36Hex2</c:v>
                </c:pt>
                <c:pt idx="36">
                  <c:v>PH37F1</c:v>
                </c:pt>
                <c:pt idx="37">
                  <c:v>PH38F1</c:v>
                </c:pt>
                <c:pt idx="38">
                  <c:v>PH39Hex1</c:v>
                </c:pt>
                <c:pt idx="39">
                  <c:v>PH40Hex 2</c:v>
                </c:pt>
                <c:pt idx="40">
                  <c:v>PH41F1</c:v>
                </c:pt>
                <c:pt idx="41">
                  <c:v>PH42Hex1</c:v>
                </c:pt>
                <c:pt idx="42">
                  <c:v>PH43F1</c:v>
                </c:pt>
                <c:pt idx="43">
                  <c:v>PH44Hex1</c:v>
                </c:pt>
                <c:pt idx="44">
                  <c:v>PH45Hex2</c:v>
                </c:pt>
                <c:pt idx="45">
                  <c:v>PH46F1</c:v>
                </c:pt>
                <c:pt idx="46">
                  <c:v>PH47Hex1</c:v>
                </c:pt>
                <c:pt idx="47">
                  <c:v>PH48Hex2</c:v>
                </c:pt>
                <c:pt idx="48">
                  <c:v>PH49F1</c:v>
                </c:pt>
              </c:strCache>
            </c:strRef>
          </c:xVal>
          <c:yVal>
            <c:numRef>
              <c:f>plotting!$W$4:$W$52</c:f>
              <c:numCache>
                <c:formatCode>General</c:formatCode>
                <c:ptCount val="49"/>
                <c:pt idx="0">
                  <c:v>9.5</c:v>
                </c:pt>
                <c:pt idx="1">
                  <c:v>9.5</c:v>
                </c:pt>
                <c:pt idx="2">
                  <c:v>5.75</c:v>
                </c:pt>
                <c:pt idx="5">
                  <c:v>4.125</c:v>
                </c:pt>
                <c:pt idx="6">
                  <c:v>7.375</c:v>
                </c:pt>
                <c:pt idx="7">
                  <c:v>16</c:v>
                </c:pt>
                <c:pt idx="8">
                  <c:v>12.5</c:v>
                </c:pt>
                <c:pt idx="9">
                  <c:v>15.25</c:v>
                </c:pt>
                <c:pt idx="10">
                  <c:v>8.125</c:v>
                </c:pt>
                <c:pt idx="11">
                  <c:v>8</c:v>
                </c:pt>
                <c:pt idx="12">
                  <c:v>10</c:v>
                </c:pt>
                <c:pt idx="13">
                  <c:v>11.833333333333334</c:v>
                </c:pt>
                <c:pt idx="14">
                  <c:v>7.333333333333333</c:v>
                </c:pt>
                <c:pt idx="15">
                  <c:v>6.125</c:v>
                </c:pt>
                <c:pt idx="16">
                  <c:v>3.5</c:v>
                </c:pt>
                <c:pt idx="17">
                  <c:v>7.875</c:v>
                </c:pt>
                <c:pt idx="18">
                  <c:v>10.75</c:v>
                </c:pt>
                <c:pt idx="19">
                  <c:v>7.5</c:v>
                </c:pt>
                <c:pt idx="20">
                  <c:v>16.25</c:v>
                </c:pt>
                <c:pt idx="21">
                  <c:v>11.428571428571429</c:v>
                </c:pt>
                <c:pt idx="22">
                  <c:v>7.875</c:v>
                </c:pt>
                <c:pt idx="23">
                  <c:v>8.875</c:v>
                </c:pt>
                <c:pt idx="24">
                  <c:v>17</c:v>
                </c:pt>
                <c:pt idx="25">
                  <c:v>12.75</c:v>
                </c:pt>
                <c:pt idx="26">
                  <c:v>15.875</c:v>
                </c:pt>
                <c:pt idx="27">
                  <c:v>13</c:v>
                </c:pt>
                <c:pt idx="28">
                  <c:v>7.625</c:v>
                </c:pt>
                <c:pt idx="29">
                  <c:v>12.5</c:v>
                </c:pt>
                <c:pt idx="30">
                  <c:v>18.125</c:v>
                </c:pt>
                <c:pt idx="31">
                  <c:v>15.25</c:v>
                </c:pt>
                <c:pt idx="32">
                  <c:v>9.125</c:v>
                </c:pt>
                <c:pt idx="33">
                  <c:v>10.375</c:v>
                </c:pt>
                <c:pt idx="34">
                  <c:v>11.875</c:v>
                </c:pt>
                <c:pt idx="35">
                  <c:v>22.125</c:v>
                </c:pt>
                <c:pt idx="36">
                  <c:v>15.25</c:v>
                </c:pt>
                <c:pt idx="37">
                  <c:v>12.125</c:v>
                </c:pt>
                <c:pt idx="38">
                  <c:v>23.375</c:v>
                </c:pt>
                <c:pt idx="39">
                  <c:v>13.375</c:v>
                </c:pt>
                <c:pt idx="40">
                  <c:v>17.333333333333332</c:v>
                </c:pt>
                <c:pt idx="41">
                  <c:v>11.875</c:v>
                </c:pt>
                <c:pt idx="42">
                  <c:v>13.875</c:v>
                </c:pt>
                <c:pt idx="43">
                  <c:v>11.625</c:v>
                </c:pt>
                <c:pt idx="44">
                  <c:v>18.625</c:v>
                </c:pt>
                <c:pt idx="45">
                  <c:v>13.875</c:v>
                </c:pt>
                <c:pt idx="46">
                  <c:v>7.375</c:v>
                </c:pt>
                <c:pt idx="47">
                  <c:v>10.375</c:v>
                </c:pt>
                <c:pt idx="48">
                  <c:v>8</c:v>
                </c:pt>
              </c:numCache>
            </c:numRef>
          </c:yVal>
          <c:smooth val="0"/>
          <c:extLst>
            <c:ext xmlns:c16="http://schemas.microsoft.com/office/drawing/2014/chart" uri="{C3380CC4-5D6E-409C-BE32-E72D297353CC}">
              <c16:uniqueId val="{00000000-1CF4-43AF-81F5-01F029CC485B}"/>
            </c:ext>
          </c:extLst>
        </c:ser>
        <c:dLbls>
          <c:showLegendKey val="0"/>
          <c:showVal val="0"/>
          <c:showCatName val="0"/>
          <c:showSerName val="0"/>
          <c:showPercent val="0"/>
          <c:showBubbleSize val="0"/>
        </c:dLbls>
        <c:axId val="398491216"/>
        <c:axId val="398491544"/>
      </c:scatterChart>
      <c:valAx>
        <c:axId val="398491216"/>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1544"/>
        <c:crosses val="autoZero"/>
        <c:crossBetween val="midCat"/>
      </c:valAx>
      <c:valAx>
        <c:axId val="39849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1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plant height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comp 5</c:v>
          </c:tx>
          <c:spPr>
            <a:ln w="19050" cap="rnd">
              <a:noFill/>
              <a:round/>
            </a:ln>
            <a:effectLst/>
          </c:spPr>
          <c:marker>
            <c:symbol val="circle"/>
            <c:size val="5"/>
            <c:spPr>
              <a:solidFill>
                <a:schemeClr val="accent1"/>
              </a:solidFill>
              <a:ln w="9525">
                <a:solidFill>
                  <a:schemeClr val="accent1"/>
                </a:solidFill>
              </a:ln>
              <a:effectLst/>
            </c:spPr>
          </c:marker>
          <c:xVal>
            <c:strRef>
              <c:f>plotting!$B$4:$B$52</c:f>
              <c:strCache>
                <c:ptCount val="49"/>
                <c:pt idx="0">
                  <c:v>B rapa 2x</c:v>
                </c:pt>
                <c:pt idx="1">
                  <c:v>B rapa 2x</c:v>
                </c:pt>
                <c:pt idx="2">
                  <c:v>B oleracea 2x</c:v>
                </c:pt>
                <c:pt idx="3">
                  <c:v>B oleracea 2x</c:v>
                </c:pt>
                <c:pt idx="4">
                  <c:v>B oleracea 2x</c:v>
                </c:pt>
                <c:pt idx="5">
                  <c:v>B oleracea 2x</c:v>
                </c:pt>
                <c:pt idx="6">
                  <c:v>B carinata 4x</c:v>
                </c:pt>
                <c:pt idx="7">
                  <c:v>B carinata 4x</c:v>
                </c:pt>
                <c:pt idx="8">
                  <c:v>B juncea 4x</c:v>
                </c:pt>
                <c:pt idx="9">
                  <c:v>B juncea 4x</c:v>
                </c:pt>
                <c:pt idx="10">
                  <c:v>B juncea 4x</c:v>
                </c:pt>
                <c:pt idx="11">
                  <c:v>B napus 4x</c:v>
                </c:pt>
                <c:pt idx="12">
                  <c:v>B napus 4x</c:v>
                </c:pt>
                <c:pt idx="13">
                  <c:v>B napus 4x</c:v>
                </c:pt>
                <c:pt idx="14">
                  <c:v>B napus 4x</c:v>
                </c:pt>
                <c:pt idx="15">
                  <c:v>B napus 4x</c:v>
                </c:pt>
                <c:pt idx="16">
                  <c:v>syn Bnapus 4x</c:v>
                </c:pt>
                <c:pt idx="17">
                  <c:v>syn Bnapus 4x</c:v>
                </c:pt>
                <c:pt idx="18">
                  <c:v>syn Bj x Bc 4x</c:v>
                </c:pt>
                <c:pt idx="19">
                  <c:v>syn Bj x Bc 4x</c:v>
                </c:pt>
                <c:pt idx="20">
                  <c:v>syn Bj x Bc 4x</c:v>
                </c:pt>
                <c:pt idx="21">
                  <c:v>Brassica 6x</c:v>
                </c:pt>
                <c:pt idx="22">
                  <c:v>Brassica 6x</c:v>
                </c:pt>
                <c:pt idx="23">
                  <c:v>Brassica 6x</c:v>
                </c:pt>
                <c:pt idx="24">
                  <c:v>Brassica 6x</c:v>
                </c:pt>
                <c:pt idx="25">
                  <c:v>Brassica 6x</c:v>
                </c:pt>
                <c:pt idx="26">
                  <c:v>Brassica 6x</c:v>
                </c:pt>
                <c:pt idx="27">
                  <c:v>Brassica 6x</c:v>
                </c:pt>
                <c:pt idx="28">
                  <c:v>Brassica 6x</c:v>
                </c:pt>
                <c:pt idx="29">
                  <c:v>Hex1</c:v>
                </c:pt>
                <c:pt idx="30">
                  <c:v>Hex2</c:v>
                </c:pt>
                <c:pt idx="31">
                  <c:v>F1</c:v>
                </c:pt>
                <c:pt idx="32">
                  <c:v>F1</c:v>
                </c:pt>
                <c:pt idx="33">
                  <c:v>F1</c:v>
                </c:pt>
                <c:pt idx="34">
                  <c:v>Hex1</c:v>
                </c:pt>
                <c:pt idx="35">
                  <c:v>Hex2</c:v>
                </c:pt>
                <c:pt idx="36">
                  <c:v>F1</c:v>
                </c:pt>
                <c:pt idx="37">
                  <c:v>F1</c:v>
                </c:pt>
                <c:pt idx="38">
                  <c:v>Hex1</c:v>
                </c:pt>
                <c:pt idx="39">
                  <c:v>Hex 2</c:v>
                </c:pt>
                <c:pt idx="40">
                  <c:v>F1</c:v>
                </c:pt>
                <c:pt idx="41">
                  <c:v>Hex1</c:v>
                </c:pt>
                <c:pt idx="42">
                  <c:v>F1</c:v>
                </c:pt>
                <c:pt idx="43">
                  <c:v>Hex1</c:v>
                </c:pt>
                <c:pt idx="44">
                  <c:v>Hex2</c:v>
                </c:pt>
                <c:pt idx="45">
                  <c:v>F1</c:v>
                </c:pt>
                <c:pt idx="46">
                  <c:v>Hex1</c:v>
                </c:pt>
                <c:pt idx="47">
                  <c:v>Hex2</c:v>
                </c:pt>
                <c:pt idx="48">
                  <c:v>F1</c:v>
                </c:pt>
              </c:strCache>
            </c:strRef>
          </c:xVal>
          <c:yVal>
            <c:numRef>
              <c:f>plotting!$J$4:$J$52</c:f>
              <c:numCache>
                <c:formatCode>General</c:formatCode>
                <c:ptCount val="49"/>
                <c:pt idx="0">
                  <c:v>48.85</c:v>
                </c:pt>
                <c:pt idx="1">
                  <c:v>50.85</c:v>
                </c:pt>
                <c:pt idx="2">
                  <c:v>24.025000000000002</c:v>
                </c:pt>
                <c:pt idx="5">
                  <c:v>35.25</c:v>
                </c:pt>
                <c:pt idx="6">
                  <c:v>28.524999999999999</c:v>
                </c:pt>
                <c:pt idx="7">
                  <c:v>8.375</c:v>
                </c:pt>
                <c:pt idx="8">
                  <c:v>53.724999999999994</c:v>
                </c:pt>
                <c:pt idx="9">
                  <c:v>42.125</c:v>
                </c:pt>
                <c:pt idx="10">
                  <c:v>43.375000000000007</c:v>
                </c:pt>
                <c:pt idx="11">
                  <c:v>52.3</c:v>
                </c:pt>
                <c:pt idx="12">
                  <c:v>58.825000000000003</c:v>
                </c:pt>
                <c:pt idx="13">
                  <c:v>41.5</c:v>
                </c:pt>
                <c:pt idx="14">
                  <c:v>37.333333333333336</c:v>
                </c:pt>
                <c:pt idx="15">
                  <c:v>22.974999999999998</c:v>
                </c:pt>
                <c:pt idx="16">
                  <c:v>34.925000000000004</c:v>
                </c:pt>
                <c:pt idx="17">
                  <c:v>24.024999999999999</c:v>
                </c:pt>
                <c:pt idx="18">
                  <c:v>15.775000000000002</c:v>
                </c:pt>
                <c:pt idx="19">
                  <c:v>26.3</c:v>
                </c:pt>
                <c:pt idx="20">
                  <c:v>3.9249999999999998</c:v>
                </c:pt>
                <c:pt idx="21">
                  <c:v>19.675000000000001</c:v>
                </c:pt>
                <c:pt idx="22">
                  <c:v>26.799999999999997</c:v>
                </c:pt>
                <c:pt idx="23">
                  <c:v>13.025000000000002</c:v>
                </c:pt>
                <c:pt idx="24">
                  <c:v>39.774999999999999</c:v>
                </c:pt>
                <c:pt idx="25">
                  <c:v>42.1</c:v>
                </c:pt>
                <c:pt idx="26">
                  <c:v>35.549999999999997</c:v>
                </c:pt>
                <c:pt idx="27">
                  <c:v>14.866666666666665</c:v>
                </c:pt>
                <c:pt idx="28">
                  <c:v>22.849999999999998</c:v>
                </c:pt>
                <c:pt idx="29">
                  <c:v>19</c:v>
                </c:pt>
                <c:pt idx="30">
                  <c:v>39.424999999999997</c:v>
                </c:pt>
                <c:pt idx="31">
                  <c:v>30.224999999999998</c:v>
                </c:pt>
                <c:pt idx="32">
                  <c:v>21.700000000000003</c:v>
                </c:pt>
                <c:pt idx="33">
                  <c:v>32.475000000000001</c:v>
                </c:pt>
                <c:pt idx="34">
                  <c:v>16.3</c:v>
                </c:pt>
                <c:pt idx="35">
                  <c:v>50.85</c:v>
                </c:pt>
                <c:pt idx="36">
                  <c:v>39.975000000000001</c:v>
                </c:pt>
                <c:pt idx="37">
                  <c:v>28.25</c:v>
                </c:pt>
                <c:pt idx="38">
                  <c:v>31.774999999999999</c:v>
                </c:pt>
                <c:pt idx="39">
                  <c:v>37.700000000000003</c:v>
                </c:pt>
                <c:pt idx="40">
                  <c:v>35.65</c:v>
                </c:pt>
                <c:pt idx="41">
                  <c:v>13.775</c:v>
                </c:pt>
                <c:pt idx="42">
                  <c:v>17.399999999999999</c:v>
                </c:pt>
                <c:pt idx="43">
                  <c:v>15.175000000000001</c:v>
                </c:pt>
                <c:pt idx="44">
                  <c:v>16.324999999999999</c:v>
                </c:pt>
                <c:pt idx="45">
                  <c:v>17.049999999999997</c:v>
                </c:pt>
                <c:pt idx="46">
                  <c:v>40.275000000000006</c:v>
                </c:pt>
                <c:pt idx="47">
                  <c:v>28</c:v>
                </c:pt>
                <c:pt idx="48">
                  <c:v>31.1</c:v>
                </c:pt>
              </c:numCache>
            </c:numRef>
          </c:yVal>
          <c:smooth val="0"/>
          <c:extLst>
            <c:ext xmlns:c16="http://schemas.microsoft.com/office/drawing/2014/chart" uri="{C3380CC4-5D6E-409C-BE32-E72D297353CC}">
              <c16:uniqueId val="{00000000-0E73-46B4-9FC2-B800F1C7B38E}"/>
            </c:ext>
          </c:extLst>
        </c:ser>
        <c:ser>
          <c:idx val="1"/>
          <c:order val="1"/>
          <c:tx>
            <c:v>comp 6</c:v>
          </c:tx>
          <c:spPr>
            <a:ln w="25400" cap="rnd">
              <a:noFill/>
              <a:round/>
            </a:ln>
            <a:effectLst/>
          </c:spPr>
          <c:marker>
            <c:symbol val="circle"/>
            <c:size val="5"/>
            <c:spPr>
              <a:solidFill>
                <a:schemeClr val="accent2"/>
              </a:solidFill>
              <a:ln w="9525">
                <a:solidFill>
                  <a:schemeClr val="accent2"/>
                </a:solidFill>
              </a:ln>
              <a:effectLst/>
            </c:spPr>
          </c:marker>
          <c:xVal>
            <c:strRef>
              <c:f>plotting!$B$4:$B$52</c:f>
              <c:strCache>
                <c:ptCount val="49"/>
                <c:pt idx="0">
                  <c:v>B rapa 2x</c:v>
                </c:pt>
                <c:pt idx="1">
                  <c:v>B rapa 2x</c:v>
                </c:pt>
                <c:pt idx="2">
                  <c:v>B oleracea 2x</c:v>
                </c:pt>
                <c:pt idx="3">
                  <c:v>B oleracea 2x</c:v>
                </c:pt>
                <c:pt idx="4">
                  <c:v>B oleracea 2x</c:v>
                </c:pt>
                <c:pt idx="5">
                  <c:v>B oleracea 2x</c:v>
                </c:pt>
                <c:pt idx="6">
                  <c:v>B carinata 4x</c:v>
                </c:pt>
                <c:pt idx="7">
                  <c:v>B carinata 4x</c:v>
                </c:pt>
                <c:pt idx="8">
                  <c:v>B juncea 4x</c:v>
                </c:pt>
                <c:pt idx="9">
                  <c:v>B juncea 4x</c:v>
                </c:pt>
                <c:pt idx="10">
                  <c:v>B juncea 4x</c:v>
                </c:pt>
                <c:pt idx="11">
                  <c:v>B napus 4x</c:v>
                </c:pt>
                <c:pt idx="12">
                  <c:v>B napus 4x</c:v>
                </c:pt>
                <c:pt idx="13">
                  <c:v>B napus 4x</c:v>
                </c:pt>
                <c:pt idx="14">
                  <c:v>B napus 4x</c:v>
                </c:pt>
                <c:pt idx="15">
                  <c:v>B napus 4x</c:v>
                </c:pt>
                <c:pt idx="16">
                  <c:v>syn Bnapus 4x</c:v>
                </c:pt>
                <c:pt idx="17">
                  <c:v>syn Bnapus 4x</c:v>
                </c:pt>
                <c:pt idx="18">
                  <c:v>syn Bj x Bc 4x</c:v>
                </c:pt>
                <c:pt idx="19">
                  <c:v>syn Bj x Bc 4x</c:v>
                </c:pt>
                <c:pt idx="20">
                  <c:v>syn Bj x Bc 4x</c:v>
                </c:pt>
                <c:pt idx="21">
                  <c:v>Brassica 6x</c:v>
                </c:pt>
                <c:pt idx="22">
                  <c:v>Brassica 6x</c:v>
                </c:pt>
                <c:pt idx="23">
                  <c:v>Brassica 6x</c:v>
                </c:pt>
                <c:pt idx="24">
                  <c:v>Brassica 6x</c:v>
                </c:pt>
                <c:pt idx="25">
                  <c:v>Brassica 6x</c:v>
                </c:pt>
                <c:pt idx="26">
                  <c:v>Brassica 6x</c:v>
                </c:pt>
                <c:pt idx="27">
                  <c:v>Brassica 6x</c:v>
                </c:pt>
                <c:pt idx="28">
                  <c:v>Brassica 6x</c:v>
                </c:pt>
                <c:pt idx="29">
                  <c:v>Hex1</c:v>
                </c:pt>
                <c:pt idx="30">
                  <c:v>Hex2</c:v>
                </c:pt>
                <c:pt idx="31">
                  <c:v>F1</c:v>
                </c:pt>
                <c:pt idx="32">
                  <c:v>F1</c:v>
                </c:pt>
                <c:pt idx="33">
                  <c:v>F1</c:v>
                </c:pt>
                <c:pt idx="34">
                  <c:v>Hex1</c:v>
                </c:pt>
                <c:pt idx="35">
                  <c:v>Hex2</c:v>
                </c:pt>
                <c:pt idx="36">
                  <c:v>F1</c:v>
                </c:pt>
                <c:pt idx="37">
                  <c:v>F1</c:v>
                </c:pt>
                <c:pt idx="38">
                  <c:v>Hex1</c:v>
                </c:pt>
                <c:pt idx="39">
                  <c:v>Hex 2</c:v>
                </c:pt>
                <c:pt idx="40">
                  <c:v>F1</c:v>
                </c:pt>
                <c:pt idx="41">
                  <c:v>Hex1</c:v>
                </c:pt>
                <c:pt idx="42">
                  <c:v>F1</c:v>
                </c:pt>
                <c:pt idx="43">
                  <c:v>Hex1</c:v>
                </c:pt>
                <c:pt idx="44">
                  <c:v>Hex2</c:v>
                </c:pt>
                <c:pt idx="45">
                  <c:v>F1</c:v>
                </c:pt>
                <c:pt idx="46">
                  <c:v>Hex1</c:v>
                </c:pt>
                <c:pt idx="47">
                  <c:v>Hex2</c:v>
                </c:pt>
                <c:pt idx="48">
                  <c:v>F1</c:v>
                </c:pt>
              </c:strCache>
            </c:strRef>
          </c:xVal>
          <c:yVal>
            <c:numRef>
              <c:f>plotting!$K$4:$K$52</c:f>
              <c:numCache>
                <c:formatCode>General</c:formatCode>
                <c:ptCount val="49"/>
                <c:pt idx="0">
                  <c:v>49.25</c:v>
                </c:pt>
                <c:pt idx="1">
                  <c:v>50.800000000000004</c:v>
                </c:pt>
                <c:pt idx="2">
                  <c:v>26.074999999999996</c:v>
                </c:pt>
                <c:pt idx="5">
                  <c:v>33.774999999999999</c:v>
                </c:pt>
                <c:pt idx="6">
                  <c:v>21.574999999999999</c:v>
                </c:pt>
                <c:pt idx="7">
                  <c:v>16.125</c:v>
                </c:pt>
                <c:pt idx="8">
                  <c:v>54.099999999999994</c:v>
                </c:pt>
                <c:pt idx="9">
                  <c:v>41.150000000000006</c:v>
                </c:pt>
                <c:pt idx="10">
                  <c:v>43.075000000000003</c:v>
                </c:pt>
                <c:pt idx="11">
                  <c:v>54.174999999999997</c:v>
                </c:pt>
                <c:pt idx="12">
                  <c:v>54.75</c:v>
                </c:pt>
                <c:pt idx="13">
                  <c:v>40.675000000000004</c:v>
                </c:pt>
                <c:pt idx="15">
                  <c:v>16.675000000000001</c:v>
                </c:pt>
                <c:pt idx="16">
                  <c:v>37.349999999999994</c:v>
                </c:pt>
                <c:pt idx="17">
                  <c:v>50.774999999999999</c:v>
                </c:pt>
                <c:pt idx="18">
                  <c:v>11.074999999999999</c:v>
                </c:pt>
                <c:pt idx="19">
                  <c:v>29.975000000000001</c:v>
                </c:pt>
                <c:pt idx="20">
                  <c:v>3.9249999999999998</c:v>
                </c:pt>
                <c:pt idx="21">
                  <c:v>23.35</c:v>
                </c:pt>
                <c:pt idx="22">
                  <c:v>25.949999999999996</c:v>
                </c:pt>
                <c:pt idx="23">
                  <c:v>7.7249999999999996</c:v>
                </c:pt>
                <c:pt idx="24">
                  <c:v>38.049999999999997</c:v>
                </c:pt>
                <c:pt idx="25">
                  <c:v>31.625</c:v>
                </c:pt>
                <c:pt idx="26">
                  <c:v>39.949999999999996</c:v>
                </c:pt>
                <c:pt idx="27">
                  <c:v>45.45</c:v>
                </c:pt>
                <c:pt idx="28">
                  <c:v>25.5</c:v>
                </c:pt>
                <c:pt idx="29">
                  <c:v>31.125</c:v>
                </c:pt>
                <c:pt idx="30">
                  <c:v>34.4</c:v>
                </c:pt>
                <c:pt idx="31">
                  <c:v>35.599999999999994</c:v>
                </c:pt>
                <c:pt idx="32">
                  <c:v>23.049999999999997</c:v>
                </c:pt>
                <c:pt idx="33">
                  <c:v>40.725000000000001</c:v>
                </c:pt>
                <c:pt idx="34">
                  <c:v>18.75</c:v>
                </c:pt>
                <c:pt idx="35">
                  <c:v>44.524999999999999</c:v>
                </c:pt>
                <c:pt idx="36">
                  <c:v>30.449999999999996</c:v>
                </c:pt>
                <c:pt idx="37">
                  <c:v>26.5</c:v>
                </c:pt>
                <c:pt idx="38">
                  <c:v>26.375</c:v>
                </c:pt>
                <c:pt idx="39">
                  <c:v>37.85</c:v>
                </c:pt>
                <c:pt idx="40">
                  <c:v>43.024999999999999</c:v>
                </c:pt>
                <c:pt idx="41">
                  <c:v>10.525</c:v>
                </c:pt>
                <c:pt idx="42">
                  <c:v>6.5250000000000004</c:v>
                </c:pt>
                <c:pt idx="43">
                  <c:v>14.45</c:v>
                </c:pt>
                <c:pt idx="44">
                  <c:v>9.5</c:v>
                </c:pt>
                <c:pt idx="45">
                  <c:v>24.125</c:v>
                </c:pt>
                <c:pt idx="46">
                  <c:v>36.274999999999999</c:v>
                </c:pt>
                <c:pt idx="47">
                  <c:v>27.050000000000004</c:v>
                </c:pt>
                <c:pt idx="48">
                  <c:v>23.825000000000003</c:v>
                </c:pt>
              </c:numCache>
            </c:numRef>
          </c:yVal>
          <c:smooth val="0"/>
          <c:extLst>
            <c:ext xmlns:c16="http://schemas.microsoft.com/office/drawing/2014/chart" uri="{C3380CC4-5D6E-409C-BE32-E72D297353CC}">
              <c16:uniqueId val="{00000001-0E73-46B4-9FC2-B800F1C7B38E}"/>
            </c:ext>
          </c:extLst>
        </c:ser>
        <c:dLbls>
          <c:showLegendKey val="0"/>
          <c:showVal val="0"/>
          <c:showCatName val="0"/>
          <c:showSerName val="0"/>
          <c:showPercent val="0"/>
          <c:showBubbleSize val="0"/>
        </c:dLbls>
        <c:axId val="726128504"/>
        <c:axId val="726138016"/>
      </c:scatterChart>
      <c:valAx>
        <c:axId val="726128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38016"/>
        <c:crosses val="autoZero"/>
        <c:crossBetween val="midCat"/>
      </c:valAx>
      <c:valAx>
        <c:axId val="7261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285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533400</xdr:colOff>
      <xdr:row>29</xdr:row>
      <xdr:rowOff>90487</xdr:rowOff>
    </xdr:from>
    <xdr:to>
      <xdr:col>20</xdr:col>
      <xdr:colOff>228600</xdr:colOff>
      <xdr:row>43</xdr:row>
      <xdr:rowOff>166687</xdr:rowOff>
    </xdr:to>
    <xdr:graphicFrame macro="">
      <xdr:nvGraphicFramePr>
        <xdr:cNvPr id="2" name="Chart 1">
          <a:extLst>
            <a:ext uri="{FF2B5EF4-FFF2-40B4-BE49-F238E27FC236}">
              <a16:creationId xmlns:a16="http://schemas.microsoft.com/office/drawing/2014/main" id="{0E62B0B6-024E-4DCF-81AA-12323CEA9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238125</xdr:colOff>
      <xdr:row>28</xdr:row>
      <xdr:rowOff>85725</xdr:rowOff>
    </xdr:from>
    <xdr:to>
      <xdr:col>18</xdr:col>
      <xdr:colOff>409575</xdr:colOff>
      <xdr:row>46</xdr:row>
      <xdr:rowOff>152400</xdr:rowOff>
    </xdr:to>
    <xdr:graphicFrame macro="">
      <xdr:nvGraphicFramePr>
        <xdr:cNvPr id="3" name="Chart 2">
          <a:extLst>
            <a:ext uri="{FF2B5EF4-FFF2-40B4-BE49-F238E27FC236}">
              <a16:creationId xmlns:a16="http://schemas.microsoft.com/office/drawing/2014/main" id="{24D1BAE5-70C2-44EC-80B1-5A9AD5E36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342900</xdr:colOff>
      <xdr:row>30</xdr:row>
      <xdr:rowOff>23812</xdr:rowOff>
    </xdr:from>
    <xdr:to>
      <xdr:col>29</xdr:col>
      <xdr:colOff>38100</xdr:colOff>
      <xdr:row>44</xdr:row>
      <xdr:rowOff>100012</xdr:rowOff>
    </xdr:to>
    <xdr:graphicFrame macro="">
      <xdr:nvGraphicFramePr>
        <xdr:cNvPr id="5" name="Chart 4">
          <a:extLst>
            <a:ext uri="{FF2B5EF4-FFF2-40B4-BE49-F238E27FC236}">
              <a16:creationId xmlns:a16="http://schemas.microsoft.com/office/drawing/2014/main" id="{4792963B-2042-49CD-8ED0-7BDDBDBA8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ona Corke [fic5]" refreshedDate="44515.428066782406" createdVersion="6" refreshedVersion="6" minRefreshableVersion="3" recordCount="425" xr:uid="{00000000-000A-0000-FFFF-FFFF00000000}">
  <cacheSource type="worksheet">
    <worksheetSource ref="A1:K1048576" sheet="harvest"/>
  </cacheSource>
  <cacheFields count="10">
    <cacheField name="code" numFmtId="0">
      <sharedItems containsBlank="1" count="51">
        <s v="PH01"/>
        <s v="PH02"/>
        <s v="PH03"/>
        <s v="PH06"/>
        <s v="PH07"/>
        <s v="PH08"/>
        <s v="PH09"/>
        <s v="PH10"/>
        <s v="PH11"/>
        <s v="PH12"/>
        <s v="PH13"/>
        <s v="PH14 "/>
        <s v="PH14"/>
        <s v="PH15 (2016)"/>
        <s v="PH16"/>
        <s v="PH17"/>
        <s v="PH18"/>
        <s v="PH19"/>
        <s v="PH20"/>
        <s v="PH21"/>
        <s v="PH22"/>
        <s v="PH23"/>
        <s v="PH24"/>
        <s v="PH25"/>
        <s v="PH26"/>
        <s v="PH27"/>
        <s v="PH28"/>
        <s v="PH29"/>
        <s v="PH30"/>
        <s v="PH31"/>
        <s v="PH32"/>
        <s v="PH33"/>
        <s v="PH34"/>
        <s v="PH35"/>
        <s v="PH36"/>
        <s v="PH37"/>
        <s v="PH38"/>
        <s v="PH39"/>
        <s v="PH40"/>
        <s v="PH41 "/>
        <s v="PH41"/>
        <s v="PH42"/>
        <s v="PH43"/>
        <s v="PH44"/>
        <s v="PH45"/>
        <s v="PH46"/>
        <s v="PH47"/>
        <s v="PH48"/>
        <s v="PH49"/>
        <s v="soil"/>
        <m/>
      </sharedItems>
    </cacheField>
    <cacheField name="genotype" numFmtId="0">
      <sharedItems containsBlank="1" count="13">
        <s v="B rapa 2x"/>
        <s v="B oleracea 2x"/>
        <s v="B carinata 4x"/>
        <s v="B juncea 4x"/>
        <m/>
        <s v="B napus 4x"/>
        <s v="syn Bnapus 4x"/>
        <s v="syn Bj x Bc 4x"/>
        <s v="Brassica 6x"/>
        <s v="Hex1"/>
        <s v="Hex2"/>
        <s v="F1"/>
        <s v="Hex 2"/>
      </sharedItems>
    </cacheField>
    <cacheField name="NPPC" numFmtId="49">
      <sharedItems containsBlank="1"/>
    </cacheField>
    <cacheField name="location" numFmtId="0">
      <sharedItems containsString="0" containsBlank="1" containsNumber="1" containsInteger="1" minValue="1" maxValue="2" count="3">
        <n v="1"/>
        <n v="2"/>
        <m/>
      </sharedItems>
    </cacheField>
    <cacheField name="treatment" numFmtId="0">
      <sharedItems containsString="0" containsBlank="1" containsNumber="1" containsInteger="1" minValue="1" maxValue="1"/>
    </cacheField>
    <cacheField name="REP" numFmtId="0">
      <sharedItems containsString="0" containsBlank="1" containsNumber="1" containsInteger="1" minValue="1" maxValue="8"/>
    </cacheField>
    <cacheField name="barcode" numFmtId="0">
      <sharedItems containsBlank="1"/>
    </cacheField>
    <cacheField name="plant ht" numFmtId="0">
      <sharedItems containsString="0" containsBlank="1" containsNumber="1" containsInteger="1" minValue="57" maxValue="230"/>
    </cacheField>
    <cacheField name="branch # " numFmtId="0">
      <sharedItems containsString="0" containsBlank="1" containsNumber="1" containsInteger="1" minValue="3" maxValue="26"/>
    </cacheField>
    <cacheField name="pod wt" numFmtId="0">
      <sharedItems containsString="0" containsBlank="1" containsNumber="1" minValue="0" maxValue="15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ona Corke [fic5]" refreshedDate="44522.645868402775" createdVersion="6" refreshedVersion="6" minRefreshableVersion="3" recordCount="373" xr:uid="{00000000-000A-0000-FFFF-FFFF01000000}">
  <cacheSource type="worksheet">
    <worksheetSource ref="A1:AG1048576" sheet="harvest all"/>
  </cacheSource>
  <cacheFields count="31">
    <cacheField name="barcode" numFmtId="0">
      <sharedItems containsBlank="1"/>
    </cacheField>
    <cacheField name="code genotype" numFmtId="0">
      <sharedItems containsBlank="1" count="52">
        <s v="PH01 B rapa 2x"/>
        <s v="PH02 B rapa 2x"/>
        <s v="PH03 B oleracea 2x"/>
        <s v="PH06 B oleracea 2x"/>
        <s v="PH07 B carinata 4x"/>
        <s v="PH08 B carinata 4x"/>
        <s v="PH09 B juncea 4x"/>
        <s v="PH10 B juncea 4x"/>
        <s v="PH11 B juncea 4x"/>
        <s v="PH12 "/>
        <s v="PH12 B napus 4x"/>
        <s v="PH13 B napus 4x"/>
        <s v="PH14  B napus 4x"/>
        <s v="PH14 B napus 4x"/>
        <s v="PH15 (2016) B napus 4x"/>
        <s v="PH16 B napus 4x"/>
        <s v="PH17 syn Bnapus 4x"/>
        <s v="PH18 syn Bnapus 4x"/>
        <s v="PH19 syn Bnapus 4x"/>
        <s v="PH19 "/>
        <s v="PH20 syn Bj x Bc 4x"/>
        <s v="PH21 syn Bj x Bc 4x"/>
        <s v="PH22 Brassica 6x"/>
        <s v="PH23 Brassica 6x"/>
        <s v="PH24 Brassica 6x"/>
        <s v="PH25 Brassica 6x"/>
        <s v="PH26 Brassica 6x"/>
        <s v="PH27 Brassica 6x"/>
        <s v="PH28 Brassica 6x"/>
        <s v="PH29 Brassica 6x"/>
        <s v="PH30 Hex1"/>
        <s v="PH31 Hex2"/>
        <s v="PH32 F1"/>
        <s v="PH33 F1"/>
        <s v="PH34 F1"/>
        <s v="PH35 Hex1"/>
        <s v="PH36 Hex2"/>
        <s v="PH37 F1"/>
        <s v="PH38 F1"/>
        <s v="PH39 Hex1"/>
        <s v="PH40 Hex 2"/>
        <s v="PH41  F1"/>
        <s v="PH41 F1"/>
        <s v="PH42 Hex1"/>
        <s v="PH43 F1"/>
        <s v="PH44 Hex1"/>
        <s v="PH45 Hex2"/>
        <s v="PH46 F1"/>
        <s v="PH47 Hex1"/>
        <s v="PH48 Hex2"/>
        <s v="PH49 F1"/>
        <m/>
      </sharedItems>
    </cacheField>
    <cacheField name="image date" numFmtId="0">
      <sharedItems containsNonDate="0" containsDate="1" containsString="0" containsBlank="1" minDate="2021-05-24T00:00:00" maxDate="2021-10-28T00:00:00"/>
    </cacheField>
    <cacheField name="plant ht" numFmtId="0">
      <sharedItems containsString="0" containsBlank="1" containsNumber="1" containsInteger="1" minValue="57" maxValue="230"/>
    </cacheField>
    <cacheField name="branch #" numFmtId="0">
      <sharedItems containsString="0" containsBlank="1" containsNumber="1" containsInteger="1" minValue="3" maxValue="26"/>
    </cacheField>
    <cacheField name="pod wt" numFmtId="0">
      <sharedItems containsString="0" containsBlank="1" containsNumber="1" minValue="0" maxValue="67.099999999999994"/>
    </cacheField>
    <cacheField name="main" numFmtId="0">
      <sharedItems containsBlank="1" containsMixedTypes="1" containsNumber="1" containsInteger="1" minValue="0" maxValue="168"/>
    </cacheField>
    <cacheField name="pod1" numFmtId="0">
      <sharedItems containsString="0" containsBlank="1" containsNumber="1" containsInteger="1" minValue="0" maxValue="246"/>
    </cacheField>
    <cacheField name="pod2" numFmtId="0">
      <sharedItems containsString="0" containsBlank="1" containsNumber="1" containsInteger="1" minValue="0" maxValue="160"/>
    </cacheField>
    <cacheField name="pod3" numFmtId="0">
      <sharedItems containsString="0" containsBlank="1" containsNumber="1" containsInteger="1" minValue="0" maxValue="167"/>
    </cacheField>
    <cacheField name="pod4" numFmtId="0">
      <sharedItems containsString="0" containsBlank="1" containsNumber="1" containsInteger="1" minValue="0" maxValue="232"/>
    </cacheField>
    <cacheField name="pod5" numFmtId="0">
      <sharedItems containsString="0" containsBlank="1" containsNumber="1" containsInteger="1" minValue="0" maxValue="268"/>
    </cacheField>
    <cacheField name="pod6" numFmtId="0">
      <sharedItems containsString="0" containsBlank="1" containsNumber="1" containsInteger="1" minValue="1" maxValue="239"/>
    </cacheField>
    <cacheField name="pod7" numFmtId="0">
      <sharedItems containsString="0" containsBlank="1" containsNumber="1" containsInteger="1" minValue="0" maxValue="183"/>
    </cacheField>
    <cacheField name="pod8" numFmtId="0">
      <sharedItems containsString="0" containsBlank="1" containsNumber="1" containsInteger="1" minValue="0" maxValue="177"/>
    </cacheField>
    <cacheField name="pod9" numFmtId="0">
      <sharedItems containsString="0" containsBlank="1" containsNumber="1" containsInteger="1" minValue="0" maxValue="210"/>
    </cacheField>
    <cacheField name="pod10" numFmtId="0">
      <sharedItems containsString="0" containsBlank="1" containsNumber="1" containsInteger="1" minValue="0" maxValue="234"/>
    </cacheField>
    <cacheField name="pod11" numFmtId="0">
      <sharedItems containsString="0" containsBlank="1" containsNumber="1" containsInteger="1" minValue="0" maxValue="134"/>
    </cacheField>
    <cacheField name="pod12" numFmtId="0">
      <sharedItems containsString="0" containsBlank="1" containsNumber="1" containsInteger="1" minValue="1" maxValue="141"/>
    </cacheField>
    <cacheField name="pod13" numFmtId="0">
      <sharedItems containsString="0" containsBlank="1" containsNumber="1" containsInteger="1" minValue="0" maxValue="145"/>
    </cacheField>
    <cacheField name="pod14" numFmtId="0">
      <sharedItems containsString="0" containsBlank="1" containsNumber="1" containsInteger="1" minValue="1" maxValue="114"/>
    </cacheField>
    <cacheField name="pod15" numFmtId="0">
      <sharedItems containsString="0" containsBlank="1" containsNumber="1" containsInteger="1" minValue="7" maxValue="98"/>
    </cacheField>
    <cacheField name="pod16" numFmtId="0">
      <sharedItems containsString="0" containsBlank="1" containsNumber="1" containsInteger="1" minValue="2" maxValue="87"/>
    </cacheField>
    <cacheField name="pod17" numFmtId="0">
      <sharedItems containsString="0" containsBlank="1" containsNumber="1" containsInteger="1" minValue="17" maxValue="54"/>
    </cacheField>
    <cacheField name="pod18" numFmtId="0">
      <sharedItems containsString="0" containsBlank="1" containsNumber="1" containsInteger="1" minValue="32" maxValue="66"/>
    </cacheField>
    <cacheField name="pod19" numFmtId="0">
      <sharedItems containsString="0" containsBlank="1" containsNumber="1" containsInteger="1" minValue="26" maxValue="40"/>
    </cacheField>
    <cacheField name="pod20" numFmtId="0">
      <sharedItems containsString="0" containsBlank="1" containsNumber="1" containsInteger="1" minValue="10" maxValue="31"/>
    </cacheField>
    <cacheField name="pod21" numFmtId="0">
      <sharedItems containsString="0" containsBlank="1" containsNumber="1" containsInteger="1" minValue="11" maxValue="11"/>
    </cacheField>
    <cacheField name="pod number" numFmtId="0">
      <sharedItems containsString="0" containsBlank="1" containsNumber="1" containsInteger="1" minValue="0" maxValue="1433"/>
    </cacheField>
    <cacheField name="pods/branch" numFmtId="0">
      <sharedItems containsString="0" containsBlank="1" containsNumber="1" minValue="0" maxValue="127.875"/>
    </cacheField>
    <cacheField name="wt/pod" numFmtId="0">
      <sharedItems containsBlank="1" containsMixedTypes="1" containsNumber="1" minValue="3.5629453681710215E-3" maxValue="0.278021978021978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5">
  <r>
    <x v="0"/>
    <x v="0"/>
    <s v="01"/>
    <x v="0"/>
    <n v="1"/>
    <n v="1"/>
    <s v="BR024-01111"/>
    <n v="104"/>
    <n v="9"/>
    <n v="50.6"/>
  </r>
  <r>
    <x v="0"/>
    <x v="0"/>
    <s v="01"/>
    <x v="0"/>
    <n v="1"/>
    <n v="2"/>
    <s v="BR024-01112"/>
    <n v="125"/>
    <n v="11"/>
    <n v="53.3"/>
  </r>
  <r>
    <x v="0"/>
    <x v="0"/>
    <s v="01"/>
    <x v="0"/>
    <n v="1"/>
    <n v="3"/>
    <s v="BR024-01113"/>
    <n v="124"/>
    <n v="9"/>
    <n v="48.6"/>
  </r>
  <r>
    <x v="0"/>
    <x v="0"/>
    <s v="01"/>
    <x v="0"/>
    <n v="1"/>
    <n v="4"/>
    <s v="BR024-01114"/>
    <n v="120"/>
    <n v="9"/>
    <n v="42.9"/>
  </r>
  <r>
    <x v="0"/>
    <x v="0"/>
    <s v="01"/>
    <x v="1"/>
    <n v="1"/>
    <n v="5"/>
    <s v="BR024-01215"/>
    <n v="118"/>
    <n v="9"/>
    <n v="50.6"/>
  </r>
  <r>
    <x v="0"/>
    <x v="0"/>
    <s v="01"/>
    <x v="1"/>
    <n v="1"/>
    <n v="6"/>
    <s v="BR024-01216"/>
    <n v="127"/>
    <n v="10"/>
    <n v="47.9"/>
  </r>
  <r>
    <x v="0"/>
    <x v="0"/>
    <s v="01"/>
    <x v="1"/>
    <n v="1"/>
    <n v="7"/>
    <s v="BR024-01217"/>
    <n v="119"/>
    <n v="10"/>
    <n v="54.4"/>
  </r>
  <r>
    <x v="0"/>
    <x v="0"/>
    <s v="01"/>
    <x v="1"/>
    <n v="1"/>
    <n v="8"/>
    <s v="BR024-01218"/>
    <n v="115"/>
    <n v="9"/>
    <n v="44.1"/>
  </r>
  <r>
    <x v="1"/>
    <x v="0"/>
    <s v="02"/>
    <x v="0"/>
    <n v="1"/>
    <n v="1"/>
    <s v="BR024-02111"/>
    <n v="113"/>
    <n v="9"/>
    <n v="50.7"/>
  </r>
  <r>
    <x v="1"/>
    <x v="0"/>
    <s v="02"/>
    <x v="0"/>
    <n v="1"/>
    <n v="2"/>
    <s v="BR024-02112"/>
    <n v="112"/>
    <n v="7"/>
    <n v="50"/>
  </r>
  <r>
    <x v="1"/>
    <x v="0"/>
    <s v="02"/>
    <x v="0"/>
    <n v="1"/>
    <n v="3"/>
    <s v="BR024-02113"/>
    <n v="116"/>
    <n v="11"/>
    <n v="52.7"/>
  </r>
  <r>
    <x v="1"/>
    <x v="0"/>
    <s v="02"/>
    <x v="0"/>
    <n v="1"/>
    <n v="4"/>
    <s v="BR024-02114"/>
    <n v="110"/>
    <n v="9"/>
    <n v="50"/>
  </r>
  <r>
    <x v="1"/>
    <x v="0"/>
    <s v="02"/>
    <x v="1"/>
    <n v="1"/>
    <n v="5"/>
    <s v="BR024-02215"/>
    <n v="120"/>
    <n v="10"/>
    <n v="49.2"/>
  </r>
  <r>
    <x v="1"/>
    <x v="0"/>
    <s v="02"/>
    <x v="1"/>
    <n v="1"/>
    <n v="6"/>
    <s v="BR024-02216"/>
    <n v="116"/>
    <n v="10"/>
    <n v="49.9"/>
  </r>
  <r>
    <x v="1"/>
    <x v="0"/>
    <s v="02"/>
    <x v="1"/>
    <n v="1"/>
    <n v="7"/>
    <s v="BR024-02217"/>
    <n v="117"/>
    <n v="9"/>
    <n v="52.7"/>
  </r>
  <r>
    <x v="1"/>
    <x v="0"/>
    <s v="02"/>
    <x v="1"/>
    <n v="1"/>
    <n v="8"/>
    <s v="BR024-02218"/>
    <n v="121"/>
    <n v="11"/>
    <n v="51.4"/>
  </r>
  <r>
    <x v="2"/>
    <x v="1"/>
    <s v="03"/>
    <x v="0"/>
    <n v="1"/>
    <n v="1"/>
    <s v="BR024-03111"/>
    <n v="57"/>
    <n v="6"/>
    <n v="27.6"/>
  </r>
  <r>
    <x v="2"/>
    <x v="1"/>
    <s v="03"/>
    <x v="0"/>
    <n v="1"/>
    <n v="2"/>
    <s v="BR024-03112"/>
    <n v="70"/>
    <n v="6"/>
    <n v="25.6"/>
  </r>
  <r>
    <x v="2"/>
    <x v="1"/>
    <s v="03"/>
    <x v="0"/>
    <n v="1"/>
    <n v="3"/>
    <s v="BR024-03113"/>
    <n v="62"/>
    <n v="6"/>
    <n v="20.2"/>
  </r>
  <r>
    <x v="2"/>
    <x v="1"/>
    <s v="03"/>
    <x v="0"/>
    <n v="1"/>
    <n v="4"/>
    <s v="BR024-03114"/>
    <n v="70"/>
    <n v="6"/>
    <n v="22.7"/>
  </r>
  <r>
    <x v="2"/>
    <x v="1"/>
    <s v="03"/>
    <x v="1"/>
    <n v="1"/>
    <n v="5"/>
    <s v="BR024-03215"/>
    <n v="75"/>
    <n v="5"/>
    <n v="25.4"/>
  </r>
  <r>
    <x v="2"/>
    <x v="1"/>
    <s v="03"/>
    <x v="1"/>
    <n v="1"/>
    <n v="6"/>
    <s v="BR024-03216"/>
    <n v="65"/>
    <n v="5"/>
    <n v="24.7"/>
  </r>
  <r>
    <x v="2"/>
    <x v="1"/>
    <s v="03"/>
    <x v="1"/>
    <n v="1"/>
    <n v="7"/>
    <s v="BR024-03217"/>
    <n v="70"/>
    <n v="5"/>
    <n v="26.8"/>
  </r>
  <r>
    <x v="2"/>
    <x v="1"/>
    <s v="03"/>
    <x v="1"/>
    <n v="1"/>
    <n v="8"/>
    <s v="BR024-03218"/>
    <n v="67"/>
    <n v="7"/>
    <n v="27.4"/>
  </r>
  <r>
    <x v="3"/>
    <x v="1"/>
    <s v="06"/>
    <x v="0"/>
    <n v="1"/>
    <n v="1"/>
    <s v="BR024-06111"/>
    <n v="94"/>
    <n v="3"/>
    <n v="37.6"/>
  </r>
  <r>
    <x v="3"/>
    <x v="1"/>
    <s v="06"/>
    <x v="0"/>
    <n v="1"/>
    <n v="2"/>
    <s v="BR024-06112"/>
    <n v="67"/>
    <n v="5"/>
    <n v="35.200000000000003"/>
  </r>
  <r>
    <x v="3"/>
    <x v="1"/>
    <s v="06"/>
    <x v="0"/>
    <n v="1"/>
    <n v="3"/>
    <s v="BR024-06113"/>
    <n v="84"/>
    <n v="5"/>
    <n v="36.200000000000003"/>
  </r>
  <r>
    <x v="3"/>
    <x v="1"/>
    <s v="06"/>
    <x v="0"/>
    <n v="1"/>
    <n v="4"/>
    <s v="BR024-06114"/>
    <n v="65"/>
    <n v="4"/>
    <n v="32"/>
  </r>
  <r>
    <x v="3"/>
    <x v="1"/>
    <s v="06"/>
    <x v="1"/>
    <n v="1"/>
    <n v="5"/>
    <s v="BR024-06215"/>
    <n v="75"/>
    <n v="4"/>
    <n v="34.700000000000003"/>
  </r>
  <r>
    <x v="3"/>
    <x v="1"/>
    <s v="06"/>
    <x v="1"/>
    <n v="1"/>
    <n v="6"/>
    <s v="BR024-06216"/>
    <n v="91"/>
    <n v="4"/>
    <n v="32.9"/>
  </r>
  <r>
    <x v="3"/>
    <x v="1"/>
    <s v="06"/>
    <x v="1"/>
    <n v="1"/>
    <n v="7"/>
    <s v="BR024-06217"/>
    <n v="86"/>
    <n v="4"/>
    <n v="32.5"/>
  </r>
  <r>
    <x v="3"/>
    <x v="1"/>
    <s v="06"/>
    <x v="1"/>
    <n v="1"/>
    <n v="8"/>
    <s v="BR024-06218"/>
    <n v="62"/>
    <n v="4"/>
    <n v="35"/>
  </r>
  <r>
    <x v="4"/>
    <x v="2"/>
    <s v="07"/>
    <x v="0"/>
    <n v="1"/>
    <n v="1"/>
    <s v="BR024-07111"/>
    <n v="98"/>
    <n v="7"/>
    <n v="20.100000000000001"/>
  </r>
  <r>
    <x v="4"/>
    <x v="2"/>
    <s v="07"/>
    <x v="0"/>
    <n v="1"/>
    <n v="2"/>
    <s v="BR024-07112"/>
    <n v="100"/>
    <n v="8"/>
    <n v="32.1"/>
  </r>
  <r>
    <x v="4"/>
    <x v="2"/>
    <s v="07"/>
    <x v="0"/>
    <n v="1"/>
    <n v="3"/>
    <s v="BR024-07113"/>
    <n v="104"/>
    <n v="6"/>
    <n v="30.5"/>
  </r>
  <r>
    <x v="4"/>
    <x v="2"/>
    <s v="07"/>
    <x v="0"/>
    <n v="1"/>
    <n v="4"/>
    <s v="BR024-07114"/>
    <n v="115"/>
    <n v="8"/>
    <n v="31.4"/>
  </r>
  <r>
    <x v="4"/>
    <x v="2"/>
    <s v="07"/>
    <x v="1"/>
    <n v="1"/>
    <n v="5"/>
    <s v="BR024-07215"/>
    <n v="98"/>
    <n v="4"/>
    <n v="16.5"/>
  </r>
  <r>
    <x v="4"/>
    <x v="2"/>
    <s v="07"/>
    <x v="1"/>
    <n v="1"/>
    <n v="6"/>
    <s v="BR024-07216"/>
    <n v="86"/>
    <n v="8"/>
    <n v="19.3"/>
  </r>
  <r>
    <x v="4"/>
    <x v="2"/>
    <s v="07"/>
    <x v="1"/>
    <n v="1"/>
    <n v="7"/>
    <s v="BR024-07217"/>
    <n v="102"/>
    <n v="9"/>
    <n v="22.9"/>
  </r>
  <r>
    <x v="4"/>
    <x v="2"/>
    <s v="07"/>
    <x v="1"/>
    <n v="1"/>
    <n v="8"/>
    <s v="BR024-07218"/>
    <n v="106"/>
    <n v="9"/>
    <n v="27.6"/>
  </r>
  <r>
    <x v="5"/>
    <x v="2"/>
    <s v="08"/>
    <x v="0"/>
    <n v="1"/>
    <n v="1"/>
    <s v="BR024-08111"/>
    <n v="156"/>
    <n v="18"/>
    <n v="8.5"/>
  </r>
  <r>
    <x v="5"/>
    <x v="2"/>
    <s v="08"/>
    <x v="0"/>
    <n v="1"/>
    <n v="2"/>
    <s v="BR024-08112"/>
    <n v="155"/>
    <n v="16"/>
    <n v="16.399999999999999"/>
  </r>
  <r>
    <x v="5"/>
    <x v="2"/>
    <s v="08"/>
    <x v="0"/>
    <n v="1"/>
    <n v="3"/>
    <s v="BR024-08113"/>
    <n v="175"/>
    <n v="15"/>
    <n v="4.2"/>
  </r>
  <r>
    <x v="5"/>
    <x v="2"/>
    <s v="08"/>
    <x v="0"/>
    <n v="1"/>
    <n v="4"/>
    <s v="BR024-08114"/>
    <n v="155"/>
    <n v="17"/>
    <n v="4.4000000000000004"/>
  </r>
  <r>
    <x v="5"/>
    <x v="2"/>
    <s v="08"/>
    <x v="1"/>
    <n v="1"/>
    <n v="5"/>
    <s v="BR024-08215"/>
    <n v="168"/>
    <n v="15"/>
    <n v="23.4"/>
  </r>
  <r>
    <x v="5"/>
    <x v="2"/>
    <s v="08"/>
    <x v="1"/>
    <n v="1"/>
    <n v="6"/>
    <s v="BR024-08216"/>
    <n v="145"/>
    <n v="17"/>
    <n v="29.8"/>
  </r>
  <r>
    <x v="5"/>
    <x v="2"/>
    <s v="08"/>
    <x v="1"/>
    <n v="1"/>
    <n v="7"/>
    <s v="BR024-08217"/>
    <n v="150"/>
    <n v="15"/>
    <n v="9.3000000000000007"/>
  </r>
  <r>
    <x v="5"/>
    <x v="2"/>
    <s v="08"/>
    <x v="1"/>
    <n v="1"/>
    <n v="8"/>
    <s v="BR024-08218"/>
    <n v="167"/>
    <n v="15"/>
    <n v="2"/>
  </r>
  <r>
    <x v="6"/>
    <x v="3"/>
    <s v="09"/>
    <x v="0"/>
    <n v="1"/>
    <n v="1"/>
    <s v="BR024-09111"/>
    <n v="142"/>
    <n v="14"/>
    <n v="53.4"/>
  </r>
  <r>
    <x v="6"/>
    <x v="3"/>
    <s v="09"/>
    <x v="0"/>
    <n v="1"/>
    <n v="2"/>
    <s v="BR024-09112"/>
    <n v="156"/>
    <n v="4"/>
    <n v="56.2"/>
  </r>
  <r>
    <x v="6"/>
    <x v="3"/>
    <s v="09"/>
    <x v="0"/>
    <n v="1"/>
    <n v="3"/>
    <s v="BR024-09113"/>
    <n v="150"/>
    <n v="13"/>
    <n v="52.6"/>
  </r>
  <r>
    <x v="6"/>
    <x v="3"/>
    <s v="09"/>
    <x v="0"/>
    <n v="1"/>
    <n v="4"/>
    <s v="BR024-09114"/>
    <n v="153"/>
    <n v="16"/>
    <n v="52.7"/>
  </r>
  <r>
    <x v="6"/>
    <x v="3"/>
    <s v="09"/>
    <x v="1"/>
    <n v="1"/>
    <n v="5"/>
    <s v="BR024-09215"/>
    <n v="158"/>
    <n v="15"/>
    <n v="59.8"/>
  </r>
  <r>
    <x v="6"/>
    <x v="3"/>
    <s v="09"/>
    <x v="1"/>
    <n v="1"/>
    <n v="6"/>
    <s v="BR024-09216"/>
    <n v="145"/>
    <n v="16"/>
    <n v="50.4"/>
  </r>
  <r>
    <x v="6"/>
    <x v="3"/>
    <s v="09"/>
    <x v="1"/>
    <n v="1"/>
    <n v="7"/>
    <s v="BR024-09217"/>
    <n v="140"/>
    <n v="11"/>
    <n v="53.6"/>
  </r>
  <r>
    <x v="6"/>
    <x v="3"/>
    <s v="09"/>
    <x v="1"/>
    <n v="1"/>
    <n v="8"/>
    <s v="BR024-09218"/>
    <n v="142"/>
    <n v="11"/>
    <n v="52.6"/>
  </r>
  <r>
    <x v="7"/>
    <x v="3"/>
    <s v="10"/>
    <x v="0"/>
    <n v="1"/>
    <n v="1"/>
    <s v="BR024-10111"/>
    <n v="170"/>
    <n v="15"/>
    <n v="41.1"/>
  </r>
  <r>
    <x v="7"/>
    <x v="3"/>
    <s v="10"/>
    <x v="0"/>
    <n v="1"/>
    <n v="2"/>
    <s v="BR024-10112"/>
    <n v="158"/>
    <n v="15"/>
    <n v="47.3"/>
  </r>
  <r>
    <x v="7"/>
    <x v="3"/>
    <s v="10"/>
    <x v="0"/>
    <n v="1"/>
    <n v="3"/>
    <s v="BR024-10113"/>
    <n v="164"/>
    <n v="15"/>
    <n v="43"/>
  </r>
  <r>
    <x v="7"/>
    <x v="3"/>
    <s v="10"/>
    <x v="0"/>
    <n v="1"/>
    <n v="4"/>
    <s v="BR024-10114"/>
    <n v="179"/>
    <n v="14"/>
    <n v="37.1"/>
  </r>
  <r>
    <x v="7"/>
    <x v="3"/>
    <s v="10"/>
    <x v="1"/>
    <n v="1"/>
    <n v="5"/>
    <s v="BR024-10215"/>
    <n v="163"/>
    <n v="16"/>
    <n v="40.200000000000003"/>
  </r>
  <r>
    <x v="7"/>
    <x v="3"/>
    <s v="10"/>
    <x v="1"/>
    <n v="1"/>
    <n v="6"/>
    <s v="BR024-10216"/>
    <n v="154"/>
    <n v="16"/>
    <n v="46"/>
  </r>
  <r>
    <x v="7"/>
    <x v="3"/>
    <s v="10"/>
    <x v="1"/>
    <n v="1"/>
    <n v="7"/>
    <s v="BR024-10217"/>
    <n v="189"/>
    <n v="16"/>
    <n v="38.200000000000003"/>
  </r>
  <r>
    <x v="7"/>
    <x v="3"/>
    <s v="10"/>
    <x v="1"/>
    <n v="1"/>
    <n v="8"/>
    <s v="BR024-10218"/>
    <n v="148"/>
    <n v="15"/>
    <n v="40.200000000000003"/>
  </r>
  <r>
    <x v="8"/>
    <x v="3"/>
    <s v="11"/>
    <x v="0"/>
    <n v="1"/>
    <n v="1"/>
    <s v="BR024-11111"/>
    <n v="172"/>
    <n v="8"/>
    <n v="43.2"/>
  </r>
  <r>
    <x v="8"/>
    <x v="3"/>
    <s v="11"/>
    <x v="0"/>
    <n v="1"/>
    <n v="2"/>
    <s v="BR024-11112"/>
    <n v="180"/>
    <n v="9"/>
    <n v="44.6"/>
  </r>
  <r>
    <x v="8"/>
    <x v="3"/>
    <s v="11"/>
    <x v="0"/>
    <n v="1"/>
    <n v="3"/>
    <s v="BR024-11113"/>
    <n v="178"/>
    <n v="8"/>
    <n v="43.3"/>
  </r>
  <r>
    <x v="8"/>
    <x v="3"/>
    <s v="11"/>
    <x v="0"/>
    <n v="1"/>
    <n v="4"/>
    <s v="BR024-11114"/>
    <n v="159"/>
    <n v="7"/>
    <n v="42.4"/>
  </r>
  <r>
    <x v="8"/>
    <x v="3"/>
    <s v="11"/>
    <x v="1"/>
    <n v="1"/>
    <n v="5"/>
    <s v="BR024-11215"/>
    <n v="174"/>
    <n v="8"/>
    <n v="41"/>
  </r>
  <r>
    <x v="8"/>
    <x v="3"/>
    <s v="11"/>
    <x v="1"/>
    <n v="1"/>
    <n v="6"/>
    <s v="BR024-11216"/>
    <n v="169"/>
    <n v="10"/>
    <n v="42.5"/>
  </r>
  <r>
    <x v="8"/>
    <x v="3"/>
    <s v="11"/>
    <x v="1"/>
    <n v="1"/>
    <n v="7"/>
    <s v="BR024-11217"/>
    <n v="172"/>
    <n v="7"/>
    <n v="44.5"/>
  </r>
  <r>
    <x v="8"/>
    <x v="3"/>
    <s v="11"/>
    <x v="1"/>
    <n v="1"/>
    <n v="8"/>
    <s v="BR024-11218"/>
    <n v="160"/>
    <n v="8"/>
    <n v="44.3"/>
  </r>
  <r>
    <x v="9"/>
    <x v="4"/>
    <s v="12"/>
    <x v="0"/>
    <n v="1"/>
    <n v="1"/>
    <s v="BR024-12111"/>
    <n v="115"/>
    <n v="8"/>
    <n v="53.9"/>
  </r>
  <r>
    <x v="9"/>
    <x v="5"/>
    <s v="12"/>
    <x v="0"/>
    <n v="1"/>
    <n v="2"/>
    <s v="BR024-12112"/>
    <n v="112"/>
    <n v="6"/>
    <n v="52.1"/>
  </r>
  <r>
    <x v="9"/>
    <x v="5"/>
    <s v="12"/>
    <x v="0"/>
    <n v="1"/>
    <n v="3"/>
    <s v="BR024-12113"/>
    <n v="113"/>
    <n v="10"/>
    <n v="50.7"/>
  </r>
  <r>
    <x v="9"/>
    <x v="5"/>
    <s v="12"/>
    <x v="0"/>
    <n v="1"/>
    <n v="4"/>
    <s v="BR024-12114"/>
    <n v="100"/>
    <n v="6"/>
    <n v="52.5"/>
  </r>
  <r>
    <x v="9"/>
    <x v="5"/>
    <s v="12"/>
    <x v="1"/>
    <n v="1"/>
    <n v="5"/>
    <s v="BR024-12215"/>
    <n v="114"/>
    <n v="6"/>
    <n v="51.2"/>
  </r>
  <r>
    <x v="9"/>
    <x v="5"/>
    <s v="12"/>
    <x v="1"/>
    <n v="1"/>
    <n v="6"/>
    <s v="BR024-12216"/>
    <n v="118"/>
    <n v="12"/>
    <n v="52.3"/>
  </r>
  <r>
    <x v="9"/>
    <x v="5"/>
    <s v="12"/>
    <x v="1"/>
    <n v="1"/>
    <n v="7"/>
    <s v="BR024-12217"/>
    <n v="93"/>
    <n v="10"/>
    <n v="59.2"/>
  </r>
  <r>
    <x v="9"/>
    <x v="5"/>
    <s v="12"/>
    <x v="1"/>
    <n v="1"/>
    <n v="8"/>
    <s v="BR024-12218"/>
    <n v="110"/>
    <n v="6"/>
    <n v="54"/>
  </r>
  <r>
    <x v="10"/>
    <x v="5"/>
    <s v="13"/>
    <x v="0"/>
    <n v="1"/>
    <n v="1"/>
    <s v="BR024-13111"/>
    <n v="120"/>
    <n v="9"/>
    <n v="60.1"/>
  </r>
  <r>
    <x v="10"/>
    <x v="5"/>
    <s v="13"/>
    <x v="0"/>
    <n v="1"/>
    <n v="2"/>
    <s v="BR024-13112"/>
    <n v="110"/>
    <n v="12"/>
    <n v="67.099999999999994"/>
  </r>
  <r>
    <x v="10"/>
    <x v="5"/>
    <s v="13"/>
    <x v="0"/>
    <n v="1"/>
    <n v="3"/>
    <s v="BR024-13113"/>
    <n v="141"/>
    <n v="12"/>
    <n v="53.9"/>
  </r>
  <r>
    <x v="10"/>
    <x v="5"/>
    <s v="13"/>
    <x v="0"/>
    <n v="1"/>
    <n v="4"/>
    <s v="BR024-13114"/>
    <n v="103"/>
    <n v="10"/>
    <n v="54.2"/>
  </r>
  <r>
    <x v="10"/>
    <x v="5"/>
    <s v="13"/>
    <x v="1"/>
    <n v="1"/>
    <n v="5"/>
    <s v="BR024-13215"/>
    <n v="118"/>
    <n v="9"/>
    <n v="49.6"/>
  </r>
  <r>
    <x v="10"/>
    <x v="5"/>
    <s v="13"/>
    <x v="1"/>
    <n v="1"/>
    <n v="6"/>
    <s v="BR024-13216"/>
    <n v="112"/>
    <n v="9"/>
    <n v="56.4"/>
  </r>
  <r>
    <x v="10"/>
    <x v="5"/>
    <s v="13"/>
    <x v="1"/>
    <n v="1"/>
    <n v="7"/>
    <s v="BR024-13217"/>
    <n v="127"/>
    <n v="11"/>
    <n v="61.1"/>
  </r>
  <r>
    <x v="10"/>
    <x v="5"/>
    <s v="13"/>
    <x v="1"/>
    <n v="1"/>
    <n v="8"/>
    <s v="BR024-13218"/>
    <n v="113"/>
    <n v="8"/>
    <n v="51.9"/>
  </r>
  <r>
    <x v="11"/>
    <x v="5"/>
    <s v="14"/>
    <x v="0"/>
    <n v="1"/>
    <n v="1"/>
    <s v="BR024-14111"/>
    <n v="145"/>
    <n v="11"/>
    <n v="39.6"/>
  </r>
  <r>
    <x v="11"/>
    <x v="5"/>
    <s v="14"/>
    <x v="0"/>
    <n v="1"/>
    <n v="2"/>
    <s v="BR024-14112"/>
    <n v="110"/>
    <n v="10"/>
    <n v="56.4"/>
  </r>
  <r>
    <x v="12"/>
    <x v="5"/>
    <s v="14"/>
    <x v="0"/>
    <n v="1"/>
    <n v="3"/>
    <s v="BR024-14113"/>
    <n v="132"/>
    <n v="13"/>
    <n v="35.9"/>
  </r>
  <r>
    <x v="12"/>
    <x v="5"/>
    <s v="14"/>
    <x v="0"/>
    <n v="1"/>
    <n v="4"/>
    <s v="BR024-14114"/>
    <n v="121"/>
    <n v="11"/>
    <n v="47.1"/>
  </r>
  <r>
    <x v="12"/>
    <x v="5"/>
    <s v="14"/>
    <x v="1"/>
    <n v="1"/>
    <n v="5"/>
    <s v="BR024-14215"/>
    <n v="126"/>
    <n v="11"/>
    <n v="38.799999999999997"/>
  </r>
  <r>
    <x v="12"/>
    <x v="5"/>
    <s v="14"/>
    <x v="1"/>
    <n v="1"/>
    <n v="6"/>
    <s v="BR024-14216"/>
    <n v="100"/>
    <n v="11"/>
    <n v="49.6"/>
  </r>
  <r>
    <x v="12"/>
    <x v="5"/>
    <s v="14"/>
    <x v="1"/>
    <n v="1"/>
    <n v="7"/>
    <s v="BR024-14217"/>
    <n v="111"/>
    <n v="13"/>
    <n v="39.200000000000003"/>
  </r>
  <r>
    <x v="12"/>
    <x v="5"/>
    <s v="14"/>
    <x v="1"/>
    <n v="1"/>
    <n v="8"/>
    <s v="BR024-14218"/>
    <n v="98"/>
    <n v="12"/>
    <n v="35.1"/>
  </r>
  <r>
    <x v="13"/>
    <x v="5"/>
    <s v="15"/>
    <x v="0"/>
    <n v="1"/>
    <n v="1"/>
    <s v="BR024-15111"/>
    <n v="110"/>
    <n v="5"/>
    <n v="17.5"/>
  </r>
  <r>
    <x v="13"/>
    <x v="5"/>
    <s v="15"/>
    <x v="0"/>
    <n v="1"/>
    <n v="2"/>
    <s v="BR024-15112"/>
    <n v="113"/>
    <n v="8"/>
    <n v="55.4"/>
  </r>
  <r>
    <x v="13"/>
    <x v="5"/>
    <s v="15"/>
    <x v="0"/>
    <n v="1"/>
    <n v="3"/>
    <s v="BR024-15113"/>
    <n v="62"/>
    <n v="9"/>
    <n v="39.1"/>
  </r>
  <r>
    <x v="14"/>
    <x v="4"/>
    <s v="16"/>
    <x v="0"/>
    <n v="1"/>
    <n v="1"/>
    <s v="BR024-16111"/>
    <n v="118"/>
    <n v="7"/>
    <n v="29.7"/>
  </r>
  <r>
    <x v="14"/>
    <x v="5"/>
    <s v="16"/>
    <x v="0"/>
    <n v="1"/>
    <n v="2"/>
    <s v="BR024-16112"/>
    <n v="118"/>
    <n v="10"/>
    <n v="41.6"/>
  </r>
  <r>
    <x v="14"/>
    <x v="5"/>
    <s v="16"/>
    <x v="0"/>
    <n v="1"/>
    <n v="3"/>
    <s v="BR024-16113"/>
    <n v="97"/>
    <n v="5"/>
    <n v="11.1"/>
  </r>
  <r>
    <x v="14"/>
    <x v="5"/>
    <s v="16"/>
    <x v="0"/>
    <n v="1"/>
    <n v="4"/>
    <s v="BR024-16114"/>
    <n v="116"/>
    <n v="6"/>
    <n v="9.5"/>
  </r>
  <r>
    <x v="14"/>
    <x v="5"/>
    <s v="16"/>
    <x v="1"/>
    <n v="1"/>
    <n v="5"/>
    <s v="BR024-16215"/>
    <n v="117"/>
    <n v="6"/>
    <n v="26.4"/>
  </r>
  <r>
    <x v="14"/>
    <x v="5"/>
    <s v="16"/>
    <x v="1"/>
    <n v="1"/>
    <n v="6"/>
    <s v="BR024-16216"/>
    <n v="106"/>
    <n v="4"/>
    <n v="9.1"/>
  </r>
  <r>
    <x v="14"/>
    <x v="5"/>
    <s v="16"/>
    <x v="1"/>
    <n v="1"/>
    <n v="7"/>
    <s v="BR024-16217"/>
    <n v="105"/>
    <n v="5"/>
    <n v="11.4"/>
  </r>
  <r>
    <x v="14"/>
    <x v="5"/>
    <s v="16"/>
    <x v="1"/>
    <n v="1"/>
    <n v="8"/>
    <s v="BR024-16218"/>
    <n v="108"/>
    <n v="6"/>
    <n v="19.8"/>
  </r>
  <r>
    <x v="15"/>
    <x v="6"/>
    <s v="17"/>
    <x v="0"/>
    <n v="1"/>
    <n v="1"/>
    <s v="BR024-17111"/>
    <n v="180"/>
    <n v="4"/>
    <n v="35.200000000000003"/>
  </r>
  <r>
    <x v="15"/>
    <x v="6"/>
    <s v="17"/>
    <x v="0"/>
    <n v="1"/>
    <n v="2"/>
    <s v="BR024-17112"/>
    <n v="170"/>
    <n v="4"/>
    <n v="42.6"/>
  </r>
  <r>
    <x v="15"/>
    <x v="6"/>
    <s v="17"/>
    <x v="0"/>
    <n v="1"/>
    <n v="3"/>
    <s v="BR024-17113"/>
    <n v="181"/>
    <n v="3"/>
    <n v="32"/>
  </r>
  <r>
    <x v="15"/>
    <x v="6"/>
    <s v="17"/>
    <x v="0"/>
    <n v="1"/>
    <n v="4"/>
    <s v="BR024-17114"/>
    <n v="194"/>
    <n v="3"/>
    <n v="29.9"/>
  </r>
  <r>
    <x v="15"/>
    <x v="6"/>
    <s v="17"/>
    <x v="1"/>
    <n v="1"/>
    <n v="5"/>
    <s v="BR024-17215"/>
    <n v="165"/>
    <n v="3"/>
    <n v="31.7"/>
  </r>
  <r>
    <x v="15"/>
    <x v="6"/>
    <s v="17"/>
    <x v="1"/>
    <n v="1"/>
    <n v="6"/>
    <s v="BR024-17216"/>
    <n v="210"/>
    <n v="3"/>
    <n v="43.9"/>
  </r>
  <r>
    <x v="15"/>
    <x v="6"/>
    <s v="17"/>
    <x v="1"/>
    <n v="1"/>
    <n v="7"/>
    <s v="BR024-17217"/>
    <n v="172"/>
    <n v="3"/>
    <n v="33.6"/>
  </r>
  <r>
    <x v="15"/>
    <x v="6"/>
    <s v="17"/>
    <x v="1"/>
    <n v="1"/>
    <n v="8"/>
    <s v="BR024-17218"/>
    <n v="162"/>
    <n v="5"/>
    <n v="40.200000000000003"/>
  </r>
  <r>
    <x v="16"/>
    <x v="6"/>
    <s v="18"/>
    <x v="0"/>
    <n v="1"/>
    <n v="1"/>
    <s v="BR024-18111"/>
    <n v="167"/>
    <n v="7"/>
    <n v="43.6"/>
  </r>
  <r>
    <x v="16"/>
    <x v="6"/>
    <s v="18"/>
    <x v="0"/>
    <n v="1"/>
    <n v="2"/>
    <s v="BR024-18112"/>
    <n v="152"/>
    <n v="7"/>
    <n v="1"/>
  </r>
  <r>
    <x v="16"/>
    <x v="6"/>
    <s v="18"/>
    <x v="0"/>
    <n v="1"/>
    <n v="3"/>
    <s v="BR024-18113"/>
    <n v="133"/>
    <n v="8"/>
    <n v="31.4"/>
  </r>
  <r>
    <x v="16"/>
    <x v="6"/>
    <s v="18"/>
    <x v="0"/>
    <n v="1"/>
    <n v="4"/>
    <s v="BR024-18114"/>
    <n v="153"/>
    <n v="9"/>
    <n v="20.100000000000001"/>
  </r>
  <r>
    <x v="16"/>
    <x v="6"/>
    <s v="18"/>
    <x v="1"/>
    <n v="1"/>
    <n v="5"/>
    <s v="BR024-18215"/>
    <n v="159"/>
    <n v="7"/>
    <n v="28.6"/>
  </r>
  <r>
    <x v="16"/>
    <x v="6"/>
    <s v="18"/>
    <x v="1"/>
    <n v="1"/>
    <n v="6"/>
    <s v="BR024-18216"/>
    <n v="152"/>
    <n v="8"/>
    <n v="152"/>
  </r>
  <r>
    <x v="16"/>
    <x v="6"/>
    <s v="18"/>
    <x v="1"/>
    <n v="1"/>
    <n v="7"/>
    <s v="BR024-18217"/>
    <n v="160"/>
    <n v="10"/>
    <n v="15.3"/>
  </r>
  <r>
    <x v="16"/>
    <x v="6"/>
    <s v="18"/>
    <x v="1"/>
    <n v="1"/>
    <n v="8"/>
    <s v="BR024-18218"/>
    <n v="164"/>
    <n v="7"/>
    <n v="7.2"/>
  </r>
  <r>
    <x v="17"/>
    <x v="6"/>
    <s v="19"/>
    <x v="0"/>
    <n v="1"/>
    <n v="1"/>
    <s v="BR024-19111"/>
    <n v="113"/>
    <n v="13"/>
    <n v="13.6"/>
  </r>
  <r>
    <x v="17"/>
    <x v="6"/>
    <s v="19"/>
    <x v="0"/>
    <n v="1"/>
    <n v="2"/>
    <s v="BR024-19112"/>
    <n v="135"/>
    <n v="12"/>
    <n v="20"/>
  </r>
  <r>
    <x v="17"/>
    <x v="6"/>
    <s v="19"/>
    <x v="0"/>
    <n v="1"/>
    <n v="3"/>
    <s v="BR024-19113"/>
    <n v="155"/>
    <n v="9"/>
    <n v="25.3"/>
  </r>
  <r>
    <x v="17"/>
    <x v="6"/>
    <s v="19"/>
    <x v="0"/>
    <n v="1"/>
    <n v="4"/>
    <s v="BR024-19114"/>
    <n v="172"/>
    <n v="11"/>
    <n v="4.2"/>
  </r>
  <r>
    <x v="17"/>
    <x v="4"/>
    <s v="19"/>
    <x v="1"/>
    <n v="1"/>
    <n v="5"/>
    <s v="BR024-19215"/>
    <n v="148"/>
    <n v="13"/>
    <n v="0.2"/>
  </r>
  <r>
    <x v="17"/>
    <x v="6"/>
    <s v="19"/>
    <x v="1"/>
    <n v="1"/>
    <n v="6"/>
    <s v="BR024-19216"/>
    <n v="136"/>
    <n v="11"/>
    <n v="14.8"/>
  </r>
  <r>
    <x v="17"/>
    <x v="6"/>
    <s v="19"/>
    <x v="1"/>
    <n v="1"/>
    <n v="7"/>
    <s v="BR024-19217"/>
    <n v="183"/>
    <n v="8"/>
    <n v="29.3"/>
  </r>
  <r>
    <x v="17"/>
    <x v="6"/>
    <s v="19"/>
    <x v="1"/>
    <n v="1"/>
    <n v="8"/>
    <s v="BR024-19218"/>
    <n v="150"/>
    <n v="9"/>
    <n v="0"/>
  </r>
  <r>
    <x v="18"/>
    <x v="7"/>
    <s v="20"/>
    <x v="0"/>
    <n v="1"/>
    <n v="1"/>
    <s v="BR024-20111"/>
    <n v="99"/>
    <n v="8"/>
    <n v="28.2"/>
  </r>
  <r>
    <x v="18"/>
    <x v="7"/>
    <s v="20"/>
    <x v="0"/>
    <n v="1"/>
    <n v="2"/>
    <s v="BR024-20112"/>
    <n v="100"/>
    <n v="7"/>
    <n v="32.200000000000003"/>
  </r>
  <r>
    <x v="18"/>
    <x v="7"/>
    <s v="20"/>
    <x v="0"/>
    <n v="1"/>
    <n v="3"/>
    <s v="BR024-20113"/>
    <n v="94"/>
    <n v="9"/>
    <n v="26.3"/>
  </r>
  <r>
    <x v="18"/>
    <x v="7"/>
    <s v="20"/>
    <x v="0"/>
    <n v="1"/>
    <n v="4"/>
    <s v="BR024-20114"/>
    <n v="65"/>
    <n v="5"/>
    <n v="18.5"/>
  </r>
  <r>
    <x v="18"/>
    <x v="7"/>
    <s v="20"/>
    <x v="1"/>
    <n v="1"/>
    <n v="5"/>
    <s v="BR024-20215"/>
    <n v="98"/>
    <n v="7"/>
    <n v="26.1"/>
  </r>
  <r>
    <x v="18"/>
    <x v="7"/>
    <s v="20"/>
    <x v="1"/>
    <n v="1"/>
    <n v="6"/>
    <s v="BR024-20216"/>
    <n v="102"/>
    <n v="8"/>
    <n v="32.6"/>
  </r>
  <r>
    <x v="18"/>
    <x v="7"/>
    <s v="20"/>
    <x v="1"/>
    <n v="1"/>
    <n v="7"/>
    <s v="BR024-20217"/>
    <n v="83"/>
    <n v="6"/>
    <n v="18.8"/>
  </r>
  <r>
    <x v="18"/>
    <x v="7"/>
    <s v="20"/>
    <x v="1"/>
    <n v="1"/>
    <n v="8"/>
    <s v="BR024-20218"/>
    <n v="103"/>
    <n v="10"/>
    <n v="42.4"/>
  </r>
  <r>
    <x v="19"/>
    <x v="7"/>
    <s v="21"/>
    <x v="0"/>
    <n v="1"/>
    <n v="1"/>
    <s v="BR024-21111"/>
    <n v="146"/>
    <n v="14"/>
    <n v="8.6"/>
  </r>
  <r>
    <x v="19"/>
    <x v="7"/>
    <s v="21"/>
    <x v="0"/>
    <n v="1"/>
    <n v="2"/>
    <s v="BR024-21112"/>
    <n v="125"/>
    <n v="16"/>
    <n v="5.4"/>
  </r>
  <r>
    <x v="19"/>
    <x v="7"/>
    <s v="21"/>
    <x v="0"/>
    <n v="1"/>
    <n v="3"/>
    <s v="BR024-21113"/>
    <n v="129"/>
    <n v="21"/>
    <n v="1.7"/>
  </r>
  <r>
    <x v="19"/>
    <x v="7"/>
    <s v="21"/>
    <x v="0"/>
    <n v="1"/>
    <n v="4"/>
    <s v="BR024-21114"/>
    <n v="80"/>
    <n v="22"/>
    <n v="0"/>
  </r>
  <r>
    <x v="19"/>
    <x v="7"/>
    <s v="21"/>
    <x v="1"/>
    <n v="1"/>
    <n v="5"/>
    <s v="BR024-21215"/>
    <n v="123"/>
    <n v="24"/>
    <n v="0.4"/>
  </r>
  <r>
    <x v="19"/>
    <x v="7"/>
    <s v="21"/>
    <x v="1"/>
    <n v="1"/>
    <n v="6"/>
    <s v="BR024-21216"/>
    <n v="122"/>
    <n v="6"/>
    <n v="9.1999999999999993"/>
  </r>
  <r>
    <x v="19"/>
    <x v="7"/>
    <s v="21"/>
    <x v="1"/>
    <n v="1"/>
    <n v="7"/>
    <s v="BR024-21217"/>
    <n v="135"/>
    <n v="5"/>
    <n v="4.5999999999999996"/>
  </r>
  <r>
    <x v="19"/>
    <x v="7"/>
    <s v="21"/>
    <x v="1"/>
    <n v="1"/>
    <n v="8"/>
    <s v="BR024-21218"/>
    <n v="122"/>
    <n v="22"/>
    <n v="1.5"/>
  </r>
  <r>
    <x v="20"/>
    <x v="8"/>
    <s v="22"/>
    <x v="0"/>
    <n v="1"/>
    <n v="1"/>
    <s v="BR024-22111"/>
    <m/>
    <m/>
    <n v="18.8"/>
  </r>
  <r>
    <x v="20"/>
    <x v="8"/>
    <s v="22"/>
    <x v="0"/>
    <n v="1"/>
    <n v="2"/>
    <s v="BR024-22112"/>
    <n v="215"/>
    <n v="12"/>
    <n v="18.7"/>
  </r>
  <r>
    <x v="20"/>
    <x v="8"/>
    <s v="22"/>
    <x v="0"/>
    <n v="1"/>
    <n v="3"/>
    <s v="BR024-22113"/>
    <n v="184"/>
    <n v="9"/>
    <n v="25.6"/>
  </r>
  <r>
    <x v="20"/>
    <x v="8"/>
    <s v="22"/>
    <x v="0"/>
    <n v="1"/>
    <n v="4"/>
    <s v="BR024-22114"/>
    <n v="175"/>
    <n v="9"/>
    <n v="15.6"/>
  </r>
  <r>
    <x v="20"/>
    <x v="8"/>
    <s v="22"/>
    <x v="1"/>
    <n v="1"/>
    <n v="5"/>
    <s v="BR024-22215"/>
    <n v="173"/>
    <n v="9"/>
    <n v="28.8"/>
  </r>
  <r>
    <x v="20"/>
    <x v="8"/>
    <s v="22"/>
    <x v="1"/>
    <n v="1"/>
    <n v="6"/>
    <s v="BR024-22216"/>
    <n v="175"/>
    <n v="10"/>
    <n v="20.7"/>
  </r>
  <r>
    <x v="20"/>
    <x v="8"/>
    <s v="22"/>
    <x v="1"/>
    <n v="1"/>
    <n v="7"/>
    <s v="BR024-22217"/>
    <n v="141"/>
    <n v="12"/>
    <n v="14.1"/>
  </r>
  <r>
    <x v="20"/>
    <x v="8"/>
    <s v="22"/>
    <x v="1"/>
    <n v="1"/>
    <n v="8"/>
    <s v="BR024-22218"/>
    <n v="171"/>
    <n v="19"/>
    <n v="29.8"/>
  </r>
  <r>
    <x v="21"/>
    <x v="8"/>
    <s v="23"/>
    <x v="0"/>
    <n v="1"/>
    <n v="1"/>
    <s v="BR024-23111"/>
    <n v="141"/>
    <n v="6"/>
    <n v="25.3"/>
  </r>
  <r>
    <x v="21"/>
    <x v="8"/>
    <s v="23"/>
    <x v="0"/>
    <n v="1"/>
    <n v="2"/>
    <s v="BR024-23112"/>
    <n v="141"/>
    <n v="7"/>
    <n v="26.3"/>
  </r>
  <r>
    <x v="21"/>
    <x v="8"/>
    <s v="23"/>
    <x v="0"/>
    <n v="1"/>
    <n v="3"/>
    <s v="BR024-23113"/>
    <n v="161"/>
    <n v="11"/>
    <n v="34"/>
  </r>
  <r>
    <x v="21"/>
    <x v="8"/>
    <s v="23"/>
    <x v="0"/>
    <n v="1"/>
    <n v="4"/>
    <s v="BR024-23114"/>
    <n v="154"/>
    <n v="8"/>
    <n v="21.6"/>
  </r>
  <r>
    <x v="21"/>
    <x v="8"/>
    <s v="23"/>
    <x v="1"/>
    <n v="1"/>
    <n v="5"/>
    <s v="BR024-23215"/>
    <n v="130"/>
    <n v="7"/>
    <n v="28.9"/>
  </r>
  <r>
    <x v="21"/>
    <x v="8"/>
    <s v="23"/>
    <x v="1"/>
    <n v="1"/>
    <n v="6"/>
    <s v="BR024-23216"/>
    <n v="190"/>
    <n v="8"/>
    <n v="23.2"/>
  </r>
  <r>
    <x v="21"/>
    <x v="8"/>
    <s v="23"/>
    <x v="1"/>
    <n v="1"/>
    <n v="7"/>
    <s v="BR024-23217"/>
    <n v="190"/>
    <n v="10"/>
    <n v="27.3"/>
  </r>
  <r>
    <x v="21"/>
    <x v="8"/>
    <s v="23"/>
    <x v="1"/>
    <n v="1"/>
    <n v="8"/>
    <s v="BR024-23218"/>
    <n v="150"/>
    <n v="6"/>
    <n v="24.4"/>
  </r>
  <r>
    <x v="22"/>
    <x v="8"/>
    <s v="24"/>
    <x v="0"/>
    <n v="1"/>
    <n v="1"/>
    <s v="BR024-24111"/>
    <n v="125"/>
    <n v="5"/>
    <n v="26.1"/>
  </r>
  <r>
    <x v="22"/>
    <x v="8"/>
    <s v="24"/>
    <x v="0"/>
    <n v="1"/>
    <n v="2"/>
    <s v="BR024-24112"/>
    <n v="113"/>
    <n v="5"/>
    <n v="6.2"/>
  </r>
  <r>
    <x v="22"/>
    <x v="8"/>
    <s v="24"/>
    <x v="0"/>
    <n v="1"/>
    <n v="3"/>
    <s v="BR024-24113"/>
    <n v="114"/>
    <n v="14"/>
    <n v="13.8"/>
  </r>
  <r>
    <x v="22"/>
    <x v="8"/>
    <s v="24"/>
    <x v="0"/>
    <n v="1"/>
    <n v="4"/>
    <s v="BR024-24114"/>
    <n v="103"/>
    <n v="13"/>
    <n v="6"/>
  </r>
  <r>
    <x v="22"/>
    <x v="8"/>
    <s v="24"/>
    <x v="1"/>
    <n v="1"/>
    <n v="5"/>
    <s v="BR024-24215"/>
    <n v="118"/>
    <n v="9"/>
    <n v="13.7"/>
  </r>
  <r>
    <x v="22"/>
    <x v="8"/>
    <s v="24"/>
    <x v="1"/>
    <n v="1"/>
    <n v="6"/>
    <s v="BR024-24216"/>
    <n v="186"/>
    <n v="6"/>
    <n v="4.5"/>
  </r>
  <r>
    <x v="22"/>
    <x v="8"/>
    <s v="24"/>
    <x v="1"/>
    <n v="1"/>
    <n v="7"/>
    <s v="BR024-24217"/>
    <n v="120"/>
    <n v="11"/>
    <n v="4.3"/>
  </r>
  <r>
    <x v="22"/>
    <x v="8"/>
    <s v="24"/>
    <x v="1"/>
    <n v="1"/>
    <n v="8"/>
    <s v="BR024-24218"/>
    <n v="122"/>
    <n v="8"/>
    <n v="8.4"/>
  </r>
  <r>
    <x v="23"/>
    <x v="8"/>
    <s v="25"/>
    <x v="0"/>
    <n v="1"/>
    <n v="1"/>
    <s v="BR024-25111"/>
    <n v="162"/>
    <n v="16"/>
    <n v="35.4"/>
  </r>
  <r>
    <x v="23"/>
    <x v="8"/>
    <s v="25"/>
    <x v="0"/>
    <n v="1"/>
    <n v="2"/>
    <s v="BR024-25112"/>
    <n v="150"/>
    <n v="22"/>
    <n v="31.2"/>
  </r>
  <r>
    <x v="23"/>
    <x v="8"/>
    <s v="25"/>
    <x v="0"/>
    <n v="1"/>
    <n v="3"/>
    <s v="BR024-25113"/>
    <n v="155"/>
    <n v="24"/>
    <n v="44.1"/>
  </r>
  <r>
    <x v="23"/>
    <x v="8"/>
    <s v="25"/>
    <x v="0"/>
    <n v="1"/>
    <n v="4"/>
    <s v="BR024-25114"/>
    <n v="145"/>
    <n v="15"/>
    <n v="48.4"/>
  </r>
  <r>
    <x v="23"/>
    <x v="8"/>
    <s v="25"/>
    <x v="1"/>
    <n v="1"/>
    <n v="5"/>
    <s v="BR024-25215"/>
    <n v="142"/>
    <n v="16"/>
    <n v="39.1"/>
  </r>
  <r>
    <x v="23"/>
    <x v="8"/>
    <s v="25"/>
    <x v="1"/>
    <n v="1"/>
    <n v="6"/>
    <s v="BR024-25216"/>
    <n v="124"/>
    <n v="15"/>
    <n v="35.799999999999997"/>
  </r>
  <r>
    <x v="23"/>
    <x v="8"/>
    <s v="25"/>
    <x v="1"/>
    <n v="1"/>
    <n v="7"/>
    <s v="BR024-25217"/>
    <n v="159"/>
    <n v="12"/>
    <n v="35"/>
  </r>
  <r>
    <x v="23"/>
    <x v="8"/>
    <s v="25"/>
    <x v="1"/>
    <n v="1"/>
    <n v="8"/>
    <s v="BR024-25218"/>
    <n v="148"/>
    <n v="16"/>
    <n v="42.3"/>
  </r>
  <r>
    <x v="24"/>
    <x v="8"/>
    <s v="26"/>
    <x v="0"/>
    <n v="1"/>
    <n v="1"/>
    <s v="BR024-26111"/>
    <n v="140"/>
    <n v="13"/>
    <n v="35.200000000000003"/>
  </r>
  <r>
    <x v="24"/>
    <x v="8"/>
    <s v="26"/>
    <x v="0"/>
    <n v="1"/>
    <n v="2"/>
    <s v="BR024-26112"/>
    <n v="120"/>
    <n v="13"/>
    <n v="46.5"/>
  </r>
  <r>
    <x v="24"/>
    <x v="8"/>
    <s v="26"/>
    <x v="0"/>
    <n v="1"/>
    <n v="3"/>
    <s v="BR024-26113"/>
    <n v="131"/>
    <n v="14"/>
    <n v="45.6"/>
  </r>
  <r>
    <x v="24"/>
    <x v="8"/>
    <s v="26"/>
    <x v="0"/>
    <n v="1"/>
    <n v="4"/>
    <s v="BR024-26114"/>
    <n v="138"/>
    <n v="12"/>
    <n v="41.1"/>
  </r>
  <r>
    <x v="24"/>
    <x v="8"/>
    <s v="26"/>
    <x v="1"/>
    <n v="1"/>
    <n v="5"/>
    <s v="BR024-26215"/>
    <n v="155"/>
    <n v="10"/>
    <n v="24"/>
  </r>
  <r>
    <x v="24"/>
    <x v="8"/>
    <s v="26"/>
    <x v="1"/>
    <n v="1"/>
    <n v="6"/>
    <s v="BR024-26216"/>
    <n v="129"/>
    <n v="14"/>
    <n v="36.799999999999997"/>
  </r>
  <r>
    <x v="24"/>
    <x v="8"/>
    <s v="26"/>
    <x v="1"/>
    <n v="1"/>
    <n v="7"/>
    <s v="BR024-26217"/>
    <n v="145"/>
    <n v="14"/>
    <n v="31.1"/>
  </r>
  <r>
    <x v="24"/>
    <x v="8"/>
    <s v="26"/>
    <x v="1"/>
    <n v="1"/>
    <n v="8"/>
    <s v="BR024-26218"/>
    <n v="133"/>
    <n v="12"/>
    <n v="34.6"/>
  </r>
  <r>
    <x v="25"/>
    <x v="8"/>
    <s v="27"/>
    <x v="0"/>
    <n v="1"/>
    <n v="1"/>
    <s v="BR024-27111"/>
    <n v="164"/>
    <n v="17"/>
    <n v="39.9"/>
  </r>
  <r>
    <x v="25"/>
    <x v="8"/>
    <s v="27"/>
    <x v="0"/>
    <n v="1"/>
    <n v="2"/>
    <s v="BR024-27112"/>
    <n v="150"/>
    <n v="14"/>
    <n v="35.799999999999997"/>
  </r>
  <r>
    <x v="25"/>
    <x v="8"/>
    <s v="27"/>
    <x v="0"/>
    <n v="1"/>
    <n v="3"/>
    <s v="BR024-27113"/>
    <n v="155"/>
    <n v="17"/>
    <n v="28.2"/>
  </r>
  <r>
    <x v="25"/>
    <x v="8"/>
    <s v="27"/>
    <x v="0"/>
    <n v="1"/>
    <n v="4"/>
    <s v="BR024-27114"/>
    <n v="150"/>
    <n v="15"/>
    <n v="38.299999999999997"/>
  </r>
  <r>
    <x v="25"/>
    <x v="8"/>
    <s v="27"/>
    <x v="1"/>
    <n v="1"/>
    <n v="5"/>
    <s v="BR024-27215"/>
    <n v="138"/>
    <n v="20"/>
    <n v="36.700000000000003"/>
  </r>
  <r>
    <x v="25"/>
    <x v="8"/>
    <s v="27"/>
    <x v="1"/>
    <n v="1"/>
    <n v="6"/>
    <s v="BR024-27216"/>
    <n v="164"/>
    <n v="16"/>
    <n v="40.9"/>
  </r>
  <r>
    <x v="25"/>
    <x v="8"/>
    <s v="27"/>
    <x v="1"/>
    <n v="1"/>
    <n v="7"/>
    <s v="BR024-27217"/>
    <n v="125"/>
    <n v="16"/>
    <n v="44.3"/>
  </r>
  <r>
    <x v="25"/>
    <x v="8"/>
    <s v="27"/>
    <x v="1"/>
    <n v="1"/>
    <n v="8"/>
    <s v="BR024-27218"/>
    <n v="150"/>
    <n v="12"/>
    <n v="37.9"/>
  </r>
  <r>
    <x v="26"/>
    <x v="8"/>
    <s v="28"/>
    <x v="0"/>
    <n v="1"/>
    <n v="1"/>
    <s v="BR024-28111"/>
    <n v="102"/>
    <n v="8"/>
    <n v="19.899999999999999"/>
  </r>
  <r>
    <x v="26"/>
    <x v="8"/>
    <s v="28"/>
    <x v="0"/>
    <n v="1"/>
    <n v="2"/>
    <s v="BR024-28112"/>
    <n v="156"/>
    <n v="15"/>
    <n v="14.9"/>
  </r>
  <r>
    <x v="26"/>
    <x v="8"/>
    <s v="28"/>
    <x v="0"/>
    <n v="1"/>
    <n v="4"/>
    <s v="BR024-28114"/>
    <n v="130"/>
    <n v="12"/>
    <n v="9.8000000000000007"/>
  </r>
  <r>
    <x v="26"/>
    <x v="8"/>
    <s v="28"/>
    <x v="1"/>
    <n v="1"/>
    <n v="5"/>
    <s v="BR024-28215"/>
    <n v="133"/>
    <n v="19"/>
    <n v="43.8"/>
  </r>
  <r>
    <x v="26"/>
    <x v="8"/>
    <s v="28"/>
    <x v="1"/>
    <n v="1"/>
    <n v="6"/>
    <s v="BR024-28216"/>
    <n v="124"/>
    <n v="13"/>
    <n v="42.4"/>
  </r>
  <r>
    <x v="26"/>
    <x v="8"/>
    <s v="28"/>
    <x v="1"/>
    <n v="1"/>
    <n v="7"/>
    <s v="BR024-28217"/>
    <n v="165"/>
    <n v="11"/>
    <n v="66.3"/>
  </r>
  <r>
    <x v="26"/>
    <x v="8"/>
    <s v="28"/>
    <x v="1"/>
    <n v="1"/>
    <n v="8"/>
    <s v="BR024-28218"/>
    <n v="140"/>
    <n v="13"/>
    <n v="29.3"/>
  </r>
  <r>
    <x v="27"/>
    <x v="8"/>
    <s v="29"/>
    <x v="0"/>
    <n v="1"/>
    <n v="1"/>
    <s v="BR024-29111"/>
    <n v="137"/>
    <n v="9"/>
    <n v="18.7"/>
  </r>
  <r>
    <x v="27"/>
    <x v="8"/>
    <s v="29"/>
    <x v="0"/>
    <n v="1"/>
    <n v="2"/>
    <s v="BR024-29112"/>
    <n v="182"/>
    <n v="5"/>
    <n v="30.3"/>
  </r>
  <r>
    <x v="27"/>
    <x v="8"/>
    <s v="29"/>
    <x v="0"/>
    <n v="1"/>
    <n v="3"/>
    <s v="BR024-29113"/>
    <n v="146"/>
    <n v="9"/>
    <n v="27.8"/>
  </r>
  <r>
    <x v="27"/>
    <x v="8"/>
    <s v="29"/>
    <x v="0"/>
    <n v="1"/>
    <n v="4"/>
    <s v="BR024-29114"/>
    <n v="134"/>
    <n v="6"/>
    <n v="14.6"/>
  </r>
  <r>
    <x v="27"/>
    <x v="8"/>
    <s v="29"/>
    <x v="1"/>
    <n v="1"/>
    <n v="5"/>
    <s v="BR024-29215"/>
    <n v="137"/>
    <n v="9"/>
    <n v="23.2"/>
  </r>
  <r>
    <x v="27"/>
    <x v="8"/>
    <s v="29"/>
    <x v="1"/>
    <n v="1"/>
    <n v="6"/>
    <s v="BR024-29216"/>
    <n v="147"/>
    <n v="8"/>
    <n v="28"/>
  </r>
  <r>
    <x v="27"/>
    <x v="8"/>
    <s v="29"/>
    <x v="1"/>
    <n v="1"/>
    <n v="7"/>
    <s v="BR024-29217"/>
    <n v="136"/>
    <n v="7"/>
    <n v="30.5"/>
  </r>
  <r>
    <x v="27"/>
    <x v="8"/>
    <s v="29"/>
    <x v="1"/>
    <n v="1"/>
    <n v="8"/>
    <s v="BR024-29218"/>
    <n v="172"/>
    <n v="8"/>
    <n v="20.3"/>
  </r>
  <r>
    <x v="28"/>
    <x v="9"/>
    <s v="30"/>
    <x v="0"/>
    <n v="1"/>
    <n v="1"/>
    <s v="BR024-30111"/>
    <n v="189"/>
    <n v="10"/>
    <n v="20.7"/>
  </r>
  <r>
    <x v="28"/>
    <x v="9"/>
    <s v="30"/>
    <x v="0"/>
    <n v="1"/>
    <n v="2"/>
    <s v="BR024-30112"/>
    <n v="171"/>
    <n v="12"/>
    <n v="19.100000000000001"/>
  </r>
  <r>
    <x v="28"/>
    <x v="9"/>
    <s v="30"/>
    <x v="0"/>
    <n v="1"/>
    <n v="3"/>
    <s v="BR024-30113"/>
    <n v="155"/>
    <n v="14"/>
    <n v="19.100000000000001"/>
  </r>
  <r>
    <x v="28"/>
    <x v="9"/>
    <s v="30"/>
    <x v="0"/>
    <n v="1"/>
    <n v="4"/>
    <s v="BR024-30114"/>
    <n v="167"/>
    <n v="10"/>
    <n v="17.100000000000001"/>
  </r>
  <r>
    <x v="28"/>
    <x v="9"/>
    <s v="30"/>
    <x v="1"/>
    <n v="1"/>
    <n v="5"/>
    <s v="BR024-30215"/>
    <n v="163"/>
    <n v="14"/>
    <n v="23.4"/>
  </r>
  <r>
    <x v="28"/>
    <x v="9"/>
    <s v="30"/>
    <x v="1"/>
    <n v="1"/>
    <n v="6"/>
    <s v="BR024-30216"/>
    <n v="138"/>
    <n v="12"/>
    <n v="26.3"/>
  </r>
  <r>
    <x v="28"/>
    <x v="9"/>
    <s v="30"/>
    <x v="1"/>
    <n v="1"/>
    <n v="7"/>
    <s v="BR024-30217"/>
    <n v="175"/>
    <n v="12"/>
    <n v="36.799999999999997"/>
  </r>
  <r>
    <x v="28"/>
    <x v="9"/>
    <s v="30"/>
    <x v="1"/>
    <n v="1"/>
    <n v="8"/>
    <s v="BR024-30218"/>
    <n v="151"/>
    <n v="16"/>
    <n v="38"/>
  </r>
  <r>
    <x v="29"/>
    <x v="10"/>
    <s v="31"/>
    <x v="0"/>
    <n v="1"/>
    <n v="1"/>
    <s v="BR024-31111"/>
    <n v="171"/>
    <n v="17"/>
    <n v="39"/>
  </r>
  <r>
    <x v="29"/>
    <x v="10"/>
    <s v="31"/>
    <x v="0"/>
    <n v="1"/>
    <n v="2"/>
    <s v="BR024-31112"/>
    <n v="193"/>
    <n v="20"/>
    <n v="42.5"/>
  </r>
  <r>
    <x v="29"/>
    <x v="10"/>
    <s v="31"/>
    <x v="0"/>
    <n v="1"/>
    <n v="3"/>
    <s v="BR024-31113"/>
    <n v="147"/>
    <n v="19"/>
    <n v="34.6"/>
  </r>
  <r>
    <x v="29"/>
    <x v="10"/>
    <s v="31"/>
    <x v="0"/>
    <n v="1"/>
    <n v="4"/>
    <s v="BR024-31114"/>
    <n v="136"/>
    <n v="17"/>
    <n v="41.6"/>
  </r>
  <r>
    <x v="29"/>
    <x v="10"/>
    <s v="31"/>
    <x v="1"/>
    <n v="1"/>
    <n v="5"/>
    <s v="BR024-31215"/>
    <n v="185"/>
    <n v="19"/>
    <n v="34.4"/>
  </r>
  <r>
    <x v="29"/>
    <x v="10"/>
    <s v="31"/>
    <x v="1"/>
    <n v="1"/>
    <n v="6"/>
    <s v="BR024-31216"/>
    <n v="154"/>
    <n v="21"/>
    <n v="31.5"/>
  </r>
  <r>
    <x v="29"/>
    <x v="10"/>
    <s v="31"/>
    <x v="1"/>
    <n v="1"/>
    <n v="7"/>
    <s v="BR024-31217"/>
    <n v="138"/>
    <n v="15"/>
    <n v="26.3"/>
  </r>
  <r>
    <x v="29"/>
    <x v="10"/>
    <s v="31"/>
    <x v="1"/>
    <n v="1"/>
    <n v="8"/>
    <s v="BR024-31218"/>
    <n v="149"/>
    <n v="17"/>
    <n v="45.4"/>
  </r>
  <r>
    <x v="30"/>
    <x v="11"/>
    <s v="32"/>
    <x v="0"/>
    <n v="1"/>
    <n v="1"/>
    <s v="BR024-32111"/>
    <n v="198"/>
    <n v="14"/>
    <n v="40.5"/>
  </r>
  <r>
    <x v="30"/>
    <x v="11"/>
    <s v="32"/>
    <x v="0"/>
    <n v="1"/>
    <n v="2"/>
    <s v="BR024-32112"/>
    <n v="139"/>
    <n v="16"/>
    <n v="29.3"/>
  </r>
  <r>
    <x v="30"/>
    <x v="11"/>
    <s v="32"/>
    <x v="0"/>
    <n v="1"/>
    <n v="3"/>
    <s v="BR024-32113"/>
    <n v="222"/>
    <n v="15"/>
    <n v="11.1"/>
  </r>
  <r>
    <x v="30"/>
    <x v="11"/>
    <s v="32"/>
    <x v="0"/>
    <n v="1"/>
    <n v="4"/>
    <s v="BR024-32114"/>
    <n v="198"/>
    <n v="15"/>
    <n v="40"/>
  </r>
  <r>
    <x v="30"/>
    <x v="11"/>
    <s v="32"/>
    <x v="1"/>
    <n v="1"/>
    <n v="5"/>
    <s v="BR024-32215"/>
    <n v="191"/>
    <n v="13"/>
    <n v="40.4"/>
  </r>
  <r>
    <x v="30"/>
    <x v="11"/>
    <s v="32"/>
    <x v="1"/>
    <n v="1"/>
    <n v="6"/>
    <s v="BR024-32216"/>
    <n v="159"/>
    <n v="17"/>
    <n v="44.8"/>
  </r>
  <r>
    <x v="30"/>
    <x v="11"/>
    <s v="32"/>
    <x v="1"/>
    <n v="1"/>
    <n v="7"/>
    <s v="BR024-32217"/>
    <n v="192"/>
    <n v="15"/>
    <n v="44.1"/>
  </r>
  <r>
    <x v="30"/>
    <x v="11"/>
    <s v="32"/>
    <x v="1"/>
    <n v="1"/>
    <n v="8"/>
    <s v="BR024-32218"/>
    <n v="165"/>
    <n v="17"/>
    <n v="13.1"/>
  </r>
  <r>
    <x v="31"/>
    <x v="11"/>
    <s v="33"/>
    <x v="0"/>
    <n v="1"/>
    <n v="1"/>
    <s v="BR024-33111"/>
    <n v="198"/>
    <n v="8"/>
    <n v="27.4"/>
  </r>
  <r>
    <x v="31"/>
    <x v="11"/>
    <s v="33"/>
    <x v="0"/>
    <n v="1"/>
    <n v="2"/>
    <s v="BR024-33112"/>
    <n v="169"/>
    <n v="7"/>
    <n v="32.6"/>
  </r>
  <r>
    <x v="31"/>
    <x v="11"/>
    <s v="33"/>
    <x v="0"/>
    <n v="1"/>
    <n v="3"/>
    <s v="BR024-33113"/>
    <n v="114"/>
    <n v="12"/>
    <n v="6.9"/>
  </r>
  <r>
    <x v="31"/>
    <x v="11"/>
    <s v="33"/>
    <x v="0"/>
    <n v="1"/>
    <n v="4"/>
    <s v="BR024-33114"/>
    <n v="148"/>
    <n v="11"/>
    <n v="19.899999999999999"/>
  </r>
  <r>
    <x v="31"/>
    <x v="11"/>
    <s v="33"/>
    <x v="1"/>
    <n v="1"/>
    <n v="5"/>
    <s v="BR024-33215"/>
    <n v="150"/>
    <n v="8"/>
    <n v="18.8"/>
  </r>
  <r>
    <x v="31"/>
    <x v="11"/>
    <s v="33"/>
    <x v="1"/>
    <n v="1"/>
    <n v="6"/>
    <s v="BR024-33216"/>
    <n v="165"/>
    <n v="8"/>
    <n v="17"/>
  </r>
  <r>
    <x v="31"/>
    <x v="11"/>
    <s v="33"/>
    <x v="1"/>
    <n v="1"/>
    <n v="7"/>
    <s v="BR024-33217"/>
    <n v="182"/>
    <n v="11"/>
    <n v="22.6"/>
  </r>
  <r>
    <x v="31"/>
    <x v="11"/>
    <s v="33"/>
    <x v="1"/>
    <n v="1"/>
    <n v="8"/>
    <s v="BR024-33218"/>
    <n v="185"/>
    <n v="8"/>
    <n v="33.799999999999997"/>
  </r>
  <r>
    <x v="32"/>
    <x v="11"/>
    <s v="34"/>
    <x v="0"/>
    <n v="1"/>
    <n v="1"/>
    <s v="BR024-34111"/>
    <n v="166"/>
    <n v="11"/>
    <n v="38.6"/>
  </r>
  <r>
    <x v="32"/>
    <x v="11"/>
    <s v="34"/>
    <x v="0"/>
    <n v="1"/>
    <n v="2"/>
    <s v="BR024-34112"/>
    <n v="163"/>
    <n v="13"/>
    <n v="23.5"/>
  </r>
  <r>
    <x v="32"/>
    <x v="11"/>
    <s v="34"/>
    <x v="0"/>
    <n v="1"/>
    <n v="3"/>
    <s v="BR024-34113"/>
    <n v="160"/>
    <n v="11"/>
    <n v="30.4"/>
  </r>
  <r>
    <x v="32"/>
    <x v="11"/>
    <s v="34"/>
    <x v="0"/>
    <n v="1"/>
    <n v="4"/>
    <s v="BR024-34114"/>
    <n v="181"/>
    <n v="7"/>
    <n v="37.4"/>
  </r>
  <r>
    <x v="32"/>
    <x v="11"/>
    <s v="34"/>
    <x v="1"/>
    <n v="1"/>
    <n v="5"/>
    <s v="BR024-34215"/>
    <n v="153"/>
    <n v="11"/>
    <n v="46.1"/>
  </r>
  <r>
    <x v="32"/>
    <x v="11"/>
    <s v="34"/>
    <x v="1"/>
    <n v="1"/>
    <n v="6"/>
    <s v="BR024-34216"/>
    <n v="195"/>
    <n v="9"/>
    <n v="32.9"/>
  </r>
  <r>
    <x v="32"/>
    <x v="11"/>
    <s v="34"/>
    <x v="1"/>
    <n v="1"/>
    <n v="7"/>
    <s v="BR024-34217"/>
    <n v="175"/>
    <n v="9"/>
    <n v="42"/>
  </r>
  <r>
    <x v="32"/>
    <x v="11"/>
    <s v="34"/>
    <x v="1"/>
    <n v="1"/>
    <n v="8"/>
    <s v="BR024-34218"/>
    <n v="152"/>
    <n v="12"/>
    <n v="41.9"/>
  </r>
  <r>
    <x v="33"/>
    <x v="9"/>
    <s v="35"/>
    <x v="0"/>
    <n v="1"/>
    <n v="1"/>
    <s v="BR024-35111"/>
    <n v="118"/>
    <n v="10"/>
    <n v="15.4"/>
  </r>
  <r>
    <x v="33"/>
    <x v="9"/>
    <s v="35"/>
    <x v="0"/>
    <n v="1"/>
    <n v="2"/>
    <s v="BR024-35112"/>
    <n v="89"/>
    <n v="13"/>
    <n v="7.1"/>
  </r>
  <r>
    <x v="33"/>
    <x v="9"/>
    <s v="35"/>
    <x v="0"/>
    <n v="1"/>
    <n v="3"/>
    <s v="BR024-35113"/>
    <n v="124"/>
    <n v="14"/>
    <n v="26.1"/>
  </r>
  <r>
    <x v="33"/>
    <x v="9"/>
    <s v="35"/>
    <x v="0"/>
    <n v="1"/>
    <n v="4"/>
    <s v="BR024-35114"/>
    <n v="104"/>
    <n v="13"/>
    <n v="16.600000000000001"/>
  </r>
  <r>
    <x v="33"/>
    <x v="9"/>
    <s v="35"/>
    <x v="1"/>
    <n v="1"/>
    <n v="5"/>
    <s v="BR024-35215"/>
    <n v="134"/>
    <n v="11"/>
    <n v="29"/>
  </r>
  <r>
    <x v="33"/>
    <x v="9"/>
    <s v="35"/>
    <x v="1"/>
    <n v="1"/>
    <n v="6"/>
    <s v="BR024-35216"/>
    <n v="115"/>
    <n v="9"/>
    <n v="25.8"/>
  </r>
  <r>
    <x v="33"/>
    <x v="9"/>
    <s v="35"/>
    <x v="1"/>
    <n v="1"/>
    <n v="7"/>
    <s v="BR024-35217"/>
    <n v="118"/>
    <n v="15"/>
    <n v="8.1999999999999993"/>
  </r>
  <r>
    <x v="33"/>
    <x v="9"/>
    <s v="35"/>
    <x v="1"/>
    <n v="1"/>
    <n v="8"/>
    <s v="BR024-35218"/>
    <n v="148"/>
    <n v="10"/>
    <n v="12"/>
  </r>
  <r>
    <x v="34"/>
    <x v="10"/>
    <s v="36"/>
    <x v="0"/>
    <n v="1"/>
    <n v="1"/>
    <s v="BR024-36111"/>
    <n v="180"/>
    <n v="22"/>
    <n v="45.9"/>
  </r>
  <r>
    <x v="34"/>
    <x v="10"/>
    <s v="36"/>
    <x v="0"/>
    <n v="1"/>
    <n v="2"/>
    <s v="BR024-36112"/>
    <n v="156"/>
    <n v="22"/>
    <n v="57"/>
  </r>
  <r>
    <x v="34"/>
    <x v="10"/>
    <s v="36"/>
    <x v="0"/>
    <n v="1"/>
    <n v="3"/>
    <s v="BR024-36113"/>
    <n v="172"/>
    <n v="24"/>
    <n v="53.6"/>
  </r>
  <r>
    <x v="34"/>
    <x v="10"/>
    <s v="36"/>
    <x v="0"/>
    <n v="1"/>
    <n v="4"/>
    <s v="BR024-36114"/>
    <n v="163"/>
    <n v="21"/>
    <n v="46.9"/>
  </r>
  <r>
    <x v="34"/>
    <x v="10"/>
    <s v="36"/>
    <x v="1"/>
    <n v="1"/>
    <n v="5"/>
    <s v="BR024-36215"/>
    <n v="170"/>
    <n v="19"/>
    <n v="45.7"/>
  </r>
  <r>
    <x v="34"/>
    <x v="10"/>
    <s v="36"/>
    <x v="1"/>
    <n v="1"/>
    <n v="6"/>
    <s v="BR024-36216"/>
    <n v="176"/>
    <n v="20"/>
    <n v="45.2"/>
  </r>
  <r>
    <x v="34"/>
    <x v="10"/>
    <s v="36"/>
    <x v="1"/>
    <n v="1"/>
    <n v="7"/>
    <s v="BR024-36217"/>
    <n v="178"/>
    <n v="23"/>
    <n v="49.6"/>
  </r>
  <r>
    <x v="34"/>
    <x v="10"/>
    <s v="36"/>
    <x v="1"/>
    <n v="1"/>
    <n v="8"/>
    <s v="BR024-36218"/>
    <n v="143"/>
    <n v="26"/>
    <n v="37.6"/>
  </r>
  <r>
    <x v="35"/>
    <x v="11"/>
    <s v="37"/>
    <x v="0"/>
    <n v="1"/>
    <n v="1"/>
    <s v="BR024-37111"/>
    <n v="175"/>
    <n v="12"/>
    <n v="42.7"/>
  </r>
  <r>
    <x v="35"/>
    <x v="11"/>
    <s v="37"/>
    <x v="0"/>
    <n v="1"/>
    <n v="2"/>
    <s v="BR024-37112"/>
    <n v="230"/>
    <n v="13"/>
    <n v="42.4"/>
  </r>
  <r>
    <x v="35"/>
    <x v="11"/>
    <s v="37"/>
    <x v="0"/>
    <n v="1"/>
    <n v="3"/>
    <s v="BR024-37113"/>
    <n v="193"/>
    <n v="15"/>
    <n v="42.2"/>
  </r>
  <r>
    <x v="35"/>
    <x v="11"/>
    <s v="37"/>
    <x v="0"/>
    <n v="1"/>
    <n v="4"/>
    <s v="BR024-37114"/>
    <n v="155"/>
    <n v="17"/>
    <n v="32.6"/>
  </r>
  <r>
    <x v="35"/>
    <x v="11"/>
    <s v="37"/>
    <x v="1"/>
    <n v="1"/>
    <n v="5"/>
    <s v="BR024-37215"/>
    <n v="145"/>
    <n v="16"/>
    <n v="9"/>
  </r>
  <r>
    <x v="35"/>
    <x v="11"/>
    <s v="37"/>
    <x v="1"/>
    <n v="1"/>
    <n v="6"/>
    <s v="BR024-37216"/>
    <n v="167"/>
    <n v="15"/>
    <n v="36.799999999999997"/>
  </r>
  <r>
    <x v="35"/>
    <x v="11"/>
    <s v="37"/>
    <x v="1"/>
    <n v="1"/>
    <n v="7"/>
    <s v="BR024-37217"/>
    <n v="164"/>
    <n v="17"/>
    <n v="43.9"/>
  </r>
  <r>
    <x v="35"/>
    <x v="11"/>
    <s v="37"/>
    <x v="1"/>
    <n v="1"/>
    <n v="8"/>
    <s v="BR024-37218"/>
    <n v="155"/>
    <n v="17"/>
    <n v="32.1"/>
  </r>
  <r>
    <x v="36"/>
    <x v="11"/>
    <s v="38"/>
    <x v="0"/>
    <n v="1"/>
    <n v="1"/>
    <s v="BR024-38111"/>
    <n v="148"/>
    <n v="12"/>
    <n v="45.9"/>
  </r>
  <r>
    <x v="36"/>
    <x v="11"/>
    <s v="38"/>
    <x v="0"/>
    <n v="1"/>
    <n v="2"/>
    <s v="BR024-38112"/>
    <n v="168"/>
    <n v="10"/>
    <n v="23.3"/>
  </r>
  <r>
    <x v="36"/>
    <x v="11"/>
    <s v="38"/>
    <x v="0"/>
    <n v="1"/>
    <n v="3"/>
    <s v="BR024-38113"/>
    <n v="138"/>
    <n v="11"/>
    <n v="23.9"/>
  </r>
  <r>
    <x v="36"/>
    <x v="11"/>
    <s v="38"/>
    <x v="0"/>
    <n v="1"/>
    <n v="4"/>
    <s v="BR024-38114"/>
    <n v="155"/>
    <n v="12"/>
    <n v="19.899999999999999"/>
  </r>
  <r>
    <x v="36"/>
    <x v="11"/>
    <s v="38"/>
    <x v="1"/>
    <n v="1"/>
    <n v="5"/>
    <s v="BR024-38215"/>
    <n v="139"/>
    <n v="13"/>
    <n v="27.3"/>
  </r>
  <r>
    <x v="36"/>
    <x v="11"/>
    <s v="38"/>
    <x v="1"/>
    <n v="1"/>
    <n v="6"/>
    <s v="BR024-38216"/>
    <n v="127"/>
    <n v="11"/>
    <n v="38.299999999999997"/>
  </r>
  <r>
    <x v="36"/>
    <x v="11"/>
    <s v="38"/>
    <x v="1"/>
    <n v="1"/>
    <n v="7"/>
    <s v="BR024-38217"/>
    <n v="133"/>
    <n v="11"/>
    <n v="28"/>
  </r>
  <r>
    <x v="36"/>
    <x v="11"/>
    <s v="38"/>
    <x v="1"/>
    <n v="1"/>
    <n v="8"/>
    <s v="BR024-38218"/>
    <n v="173"/>
    <n v="17"/>
    <n v="12.4"/>
  </r>
  <r>
    <x v="37"/>
    <x v="9"/>
    <s v="39"/>
    <x v="0"/>
    <n v="1"/>
    <n v="1"/>
    <s v="BR024-39111"/>
    <n v="192"/>
    <n v="24"/>
    <n v="31.7"/>
  </r>
  <r>
    <x v="37"/>
    <x v="9"/>
    <s v="39"/>
    <x v="0"/>
    <n v="1"/>
    <n v="2"/>
    <s v="BR024-39112"/>
    <n v="170"/>
    <n v="25"/>
    <n v="32.4"/>
  </r>
  <r>
    <x v="37"/>
    <x v="9"/>
    <s v="39"/>
    <x v="0"/>
    <n v="1"/>
    <n v="3"/>
    <s v="BR024-39113"/>
    <n v="165"/>
    <n v="21"/>
    <n v="35.700000000000003"/>
  </r>
  <r>
    <x v="37"/>
    <x v="9"/>
    <s v="39"/>
    <x v="0"/>
    <n v="1"/>
    <n v="4"/>
    <s v="BR024-39114"/>
    <n v="144"/>
    <n v="26"/>
    <n v="27.3"/>
  </r>
  <r>
    <x v="37"/>
    <x v="9"/>
    <s v="39"/>
    <x v="1"/>
    <n v="1"/>
    <n v="5"/>
    <s v="BR024-39215"/>
    <n v="140"/>
    <n v="20"/>
    <n v="32.1"/>
  </r>
  <r>
    <x v="37"/>
    <x v="9"/>
    <s v="39"/>
    <x v="1"/>
    <n v="1"/>
    <n v="6"/>
    <s v="BR024-39216"/>
    <n v="177"/>
    <n v="26"/>
    <n v="20.6"/>
  </r>
  <r>
    <x v="37"/>
    <x v="9"/>
    <s v="39"/>
    <x v="1"/>
    <n v="1"/>
    <n v="7"/>
    <s v="BR024-39217"/>
    <n v="185"/>
    <n v="25"/>
    <n v="20.7"/>
  </r>
  <r>
    <x v="37"/>
    <x v="9"/>
    <s v="39"/>
    <x v="1"/>
    <n v="1"/>
    <n v="8"/>
    <s v="BR024-39218"/>
    <n v="185"/>
    <n v="20"/>
    <n v="32.1"/>
  </r>
  <r>
    <x v="38"/>
    <x v="12"/>
    <s v="40"/>
    <x v="0"/>
    <n v="1"/>
    <n v="1"/>
    <s v="BR024-40111"/>
    <n v="132"/>
    <n v="13"/>
    <n v="34.700000000000003"/>
  </r>
  <r>
    <x v="38"/>
    <x v="12"/>
    <s v="40"/>
    <x v="0"/>
    <n v="1"/>
    <n v="2"/>
    <s v="BR024-40112"/>
    <n v="136"/>
    <n v="14"/>
    <n v="30.3"/>
  </r>
  <r>
    <x v="38"/>
    <x v="12"/>
    <s v="40"/>
    <x v="0"/>
    <n v="1"/>
    <n v="3"/>
    <s v="BR024-40113"/>
    <n v="132"/>
    <n v="13"/>
    <n v="38.1"/>
  </r>
  <r>
    <x v="38"/>
    <x v="12"/>
    <s v="40"/>
    <x v="0"/>
    <n v="1"/>
    <n v="4"/>
    <s v="BR024-40114"/>
    <n v="150"/>
    <n v="13"/>
    <n v="47.7"/>
  </r>
  <r>
    <x v="38"/>
    <x v="12"/>
    <s v="40"/>
    <x v="1"/>
    <n v="1"/>
    <n v="5"/>
    <s v="BR024-40215"/>
    <n v="164"/>
    <n v="16"/>
    <n v="38.9"/>
  </r>
  <r>
    <x v="38"/>
    <x v="12"/>
    <s v="40"/>
    <x v="1"/>
    <n v="1"/>
    <n v="6"/>
    <s v="BR024-40216"/>
    <n v="140"/>
    <n v="11"/>
    <n v="36.1"/>
  </r>
  <r>
    <x v="38"/>
    <x v="12"/>
    <s v="40"/>
    <x v="1"/>
    <n v="1"/>
    <n v="7"/>
    <s v="BR024-40217"/>
    <n v="130"/>
    <n v="13"/>
    <n v="25.7"/>
  </r>
  <r>
    <x v="38"/>
    <x v="12"/>
    <s v="40"/>
    <x v="1"/>
    <n v="1"/>
    <n v="8"/>
    <s v="BR024-40218"/>
    <n v="122"/>
    <n v="14"/>
    <n v="50.7"/>
  </r>
  <r>
    <x v="39"/>
    <x v="11"/>
    <s v="41"/>
    <x v="0"/>
    <n v="1"/>
    <n v="1"/>
    <s v="BR024-41111"/>
    <n v="168"/>
    <n v="18"/>
    <n v="60.3"/>
  </r>
  <r>
    <x v="39"/>
    <x v="11"/>
    <s v="41"/>
    <x v="0"/>
    <n v="1"/>
    <n v="2"/>
    <s v="BR024-41112"/>
    <n v="182"/>
    <n v="23"/>
    <n v="35.799999999999997"/>
  </r>
  <r>
    <x v="40"/>
    <x v="11"/>
    <s v="41"/>
    <x v="0"/>
    <n v="1"/>
    <n v="3"/>
    <s v="BR024-41113"/>
    <n v="170"/>
    <n v="18"/>
    <n v="49.8"/>
  </r>
  <r>
    <x v="40"/>
    <x v="11"/>
    <s v="41"/>
    <x v="0"/>
    <n v="1"/>
    <n v="4"/>
    <s v="BR024-41114"/>
    <n v="149"/>
    <n v="12"/>
    <n v="21.5"/>
  </r>
  <r>
    <x v="40"/>
    <x v="11"/>
    <s v="41"/>
    <x v="1"/>
    <n v="1"/>
    <n v="5"/>
    <s v="BR024-41215"/>
    <n v="155"/>
    <n v="16"/>
    <n v="40.200000000000003"/>
  </r>
  <r>
    <x v="40"/>
    <x v="11"/>
    <s v="41"/>
    <x v="1"/>
    <n v="1"/>
    <n v="6"/>
    <s v="BR024-41216"/>
    <n v="156"/>
    <n v="22"/>
    <n v="26.8"/>
  </r>
  <r>
    <x v="40"/>
    <x v="11"/>
    <s v="41"/>
    <x v="1"/>
    <n v="1"/>
    <n v="7"/>
    <s v="BR024-41217"/>
    <n v="158"/>
    <n v="18"/>
    <n v="51.1"/>
  </r>
  <r>
    <x v="40"/>
    <x v="11"/>
    <s v="41"/>
    <x v="1"/>
    <n v="1"/>
    <n v="8"/>
    <s v="BR024-41218"/>
    <n v="194"/>
    <n v="18"/>
    <n v="54"/>
  </r>
  <r>
    <x v="41"/>
    <x v="9"/>
    <s v="42"/>
    <x v="0"/>
    <n v="1"/>
    <n v="1"/>
    <s v="BR024-42111"/>
    <n v="189"/>
    <n v="12"/>
    <n v="8.3000000000000007"/>
  </r>
  <r>
    <x v="41"/>
    <x v="9"/>
    <s v="42"/>
    <x v="0"/>
    <n v="1"/>
    <n v="2"/>
    <s v="BR024-42112"/>
    <n v="213"/>
    <n v="10"/>
    <n v="20.8"/>
  </r>
  <r>
    <x v="41"/>
    <x v="9"/>
    <s v="42"/>
    <x v="0"/>
    <n v="1"/>
    <n v="3"/>
    <s v="BR024-42113"/>
    <n v="198"/>
    <n v="11"/>
    <n v="15.6"/>
  </r>
  <r>
    <x v="41"/>
    <x v="9"/>
    <s v="42"/>
    <x v="0"/>
    <n v="1"/>
    <n v="4"/>
    <s v="BR024-42114"/>
    <n v="203"/>
    <n v="12"/>
    <n v="10.4"/>
  </r>
  <r>
    <x v="41"/>
    <x v="9"/>
    <s v="42"/>
    <x v="1"/>
    <n v="1"/>
    <n v="5"/>
    <s v="BR024-42215"/>
    <n v="197"/>
    <n v="19"/>
    <n v="4"/>
  </r>
  <r>
    <x v="41"/>
    <x v="9"/>
    <s v="42"/>
    <x v="1"/>
    <n v="1"/>
    <n v="6"/>
    <s v="BR024-42216"/>
    <n v="174"/>
    <n v="10"/>
    <n v="3.9"/>
  </r>
  <r>
    <x v="41"/>
    <x v="9"/>
    <s v="42"/>
    <x v="1"/>
    <n v="1"/>
    <n v="7"/>
    <s v="BR024-42217"/>
    <n v="220"/>
    <n v="9"/>
    <n v="17.2"/>
  </r>
  <r>
    <x v="41"/>
    <x v="9"/>
    <s v="42"/>
    <x v="1"/>
    <n v="1"/>
    <n v="8"/>
    <s v="BR024-42218"/>
    <n v="189"/>
    <n v="12"/>
    <n v="17"/>
  </r>
  <r>
    <x v="42"/>
    <x v="11"/>
    <s v="43"/>
    <x v="0"/>
    <n v="1"/>
    <n v="1"/>
    <s v="BR024-43111"/>
    <n v="199"/>
    <n v="9"/>
    <n v="19.8"/>
  </r>
  <r>
    <x v="42"/>
    <x v="11"/>
    <s v="43"/>
    <x v="0"/>
    <n v="1"/>
    <n v="2"/>
    <s v="BR024-43112"/>
    <n v="158"/>
    <n v="26"/>
    <n v="25.7"/>
  </r>
  <r>
    <x v="42"/>
    <x v="11"/>
    <s v="43"/>
    <x v="0"/>
    <n v="1"/>
    <n v="3"/>
    <s v="BR024-43113"/>
    <n v="210"/>
    <n v="9"/>
    <n v="2.2999999999999998"/>
  </r>
  <r>
    <x v="42"/>
    <x v="11"/>
    <s v="43"/>
    <x v="0"/>
    <n v="1"/>
    <n v="4"/>
    <s v="BR024-43114"/>
    <n v="190"/>
    <n v="18"/>
    <n v="21.8"/>
  </r>
  <r>
    <x v="42"/>
    <x v="11"/>
    <s v="43"/>
    <x v="1"/>
    <n v="1"/>
    <n v="5"/>
    <s v="BR024-43215"/>
    <n v="193"/>
    <n v="16"/>
    <n v="3.2"/>
  </r>
  <r>
    <x v="42"/>
    <x v="11"/>
    <s v="43"/>
    <x v="1"/>
    <n v="1"/>
    <n v="6"/>
    <s v="BR024-43216"/>
    <n v="228"/>
    <n v="10"/>
    <n v="3.5"/>
  </r>
  <r>
    <x v="42"/>
    <x v="11"/>
    <s v="43"/>
    <x v="1"/>
    <n v="1"/>
    <n v="7"/>
    <s v="BR024-43217"/>
    <n v="184"/>
    <n v="10"/>
    <n v="18.8"/>
  </r>
  <r>
    <x v="42"/>
    <x v="11"/>
    <s v="43"/>
    <x v="1"/>
    <n v="1"/>
    <n v="8"/>
    <s v="BR024-43218"/>
    <n v="185"/>
    <n v="13"/>
    <n v="0.6"/>
  </r>
  <r>
    <x v="43"/>
    <x v="9"/>
    <s v="44"/>
    <x v="0"/>
    <n v="1"/>
    <n v="1"/>
    <s v="BR024-44111"/>
    <n v="140"/>
    <n v="8"/>
    <n v="17.100000000000001"/>
  </r>
  <r>
    <x v="43"/>
    <x v="9"/>
    <s v="44"/>
    <x v="0"/>
    <n v="1"/>
    <n v="2"/>
    <s v="BR024-44112"/>
    <n v="172"/>
    <n v="11"/>
    <n v="21.3"/>
  </r>
  <r>
    <x v="43"/>
    <x v="9"/>
    <s v="44"/>
    <x v="0"/>
    <n v="1"/>
    <n v="3"/>
    <s v="BR024-44113"/>
    <n v="170"/>
    <n v="14"/>
    <n v="14.8"/>
  </r>
  <r>
    <x v="43"/>
    <x v="9"/>
    <s v="44"/>
    <x v="0"/>
    <n v="1"/>
    <n v="4"/>
    <s v="BR024-44114"/>
    <n v="124"/>
    <n v="10"/>
    <n v="7.5"/>
  </r>
  <r>
    <x v="43"/>
    <x v="9"/>
    <s v="44"/>
    <x v="1"/>
    <n v="1"/>
    <n v="5"/>
    <s v="BR024-44215"/>
    <n v="163"/>
    <n v="12"/>
    <n v="5"/>
  </r>
  <r>
    <x v="43"/>
    <x v="9"/>
    <s v="44"/>
    <x v="1"/>
    <n v="1"/>
    <n v="6"/>
    <s v="BR024-44216"/>
    <n v="117"/>
    <n v="11"/>
    <n v="14.5"/>
  </r>
  <r>
    <x v="43"/>
    <x v="9"/>
    <s v="44"/>
    <x v="1"/>
    <n v="1"/>
    <n v="7"/>
    <s v="BR024-44217"/>
    <n v="112"/>
    <n v="18"/>
    <n v="12.2"/>
  </r>
  <r>
    <x v="43"/>
    <x v="9"/>
    <s v="44"/>
    <x v="1"/>
    <n v="1"/>
    <n v="8"/>
    <s v="BR024-44218"/>
    <n v="125"/>
    <n v="9"/>
    <n v="26.1"/>
  </r>
  <r>
    <x v="44"/>
    <x v="10"/>
    <s v="45"/>
    <x v="0"/>
    <n v="1"/>
    <n v="1"/>
    <s v="BR024-45111"/>
    <n v="163"/>
    <n v="23"/>
    <n v="0.9"/>
  </r>
  <r>
    <x v="44"/>
    <x v="10"/>
    <s v="45"/>
    <x v="0"/>
    <n v="1"/>
    <n v="2"/>
    <s v="BR024-45112"/>
    <n v="145"/>
    <n v="19"/>
    <n v="10.199999999999999"/>
  </r>
  <r>
    <x v="44"/>
    <x v="10"/>
    <s v="45"/>
    <x v="0"/>
    <n v="1"/>
    <n v="3"/>
    <s v="BR024-45113"/>
    <n v="158"/>
    <n v="16"/>
    <n v="28.9"/>
  </r>
  <r>
    <x v="44"/>
    <x v="10"/>
    <s v="45"/>
    <x v="0"/>
    <n v="1"/>
    <n v="4"/>
    <s v="BR024-45114"/>
    <n v="170"/>
    <n v="18"/>
    <n v="25.3"/>
  </r>
  <r>
    <x v="44"/>
    <x v="10"/>
    <s v="45"/>
    <x v="1"/>
    <n v="1"/>
    <n v="5"/>
    <s v="BR024-45215"/>
    <n v="170"/>
    <n v="14"/>
    <n v="28.7"/>
  </r>
  <r>
    <x v="44"/>
    <x v="10"/>
    <s v="45"/>
    <x v="1"/>
    <n v="1"/>
    <n v="6"/>
    <s v="BR024-45216"/>
    <n v="156"/>
    <n v="18"/>
    <n v="2.2000000000000002"/>
  </r>
  <r>
    <x v="44"/>
    <x v="10"/>
    <s v="45"/>
    <x v="1"/>
    <n v="1"/>
    <n v="7"/>
    <s v="BR024-45217"/>
    <n v="150"/>
    <n v="22"/>
    <n v="5.0999999999999996"/>
  </r>
  <r>
    <x v="44"/>
    <x v="10"/>
    <s v="45"/>
    <x v="1"/>
    <n v="1"/>
    <n v="8"/>
    <s v="BR024-45218"/>
    <n v="179"/>
    <n v="19"/>
    <n v="2"/>
  </r>
  <r>
    <x v="45"/>
    <x v="11"/>
    <s v="46"/>
    <x v="0"/>
    <n v="1"/>
    <n v="1"/>
    <s v="BR024-46111"/>
    <n v="159"/>
    <n v="15"/>
    <n v="8.3000000000000007"/>
  </r>
  <r>
    <x v="45"/>
    <x v="11"/>
    <s v="46"/>
    <x v="0"/>
    <n v="1"/>
    <n v="2"/>
    <s v="BR024-46112"/>
    <n v="134"/>
    <n v="12"/>
    <n v="24"/>
  </r>
  <r>
    <x v="45"/>
    <x v="11"/>
    <s v="46"/>
    <x v="0"/>
    <n v="1"/>
    <n v="3"/>
    <s v="BR024-46113"/>
    <n v="110"/>
    <n v="12"/>
    <n v="22.3"/>
  </r>
  <r>
    <x v="45"/>
    <x v="11"/>
    <s v="46"/>
    <x v="0"/>
    <n v="1"/>
    <n v="4"/>
    <s v="BR024-46114"/>
    <n v="189"/>
    <n v="17"/>
    <n v="13.6"/>
  </r>
  <r>
    <x v="45"/>
    <x v="11"/>
    <s v="46"/>
    <x v="1"/>
    <n v="1"/>
    <n v="5"/>
    <s v="BR024-46215"/>
    <n v="157"/>
    <n v="13"/>
    <n v="20.3"/>
  </r>
  <r>
    <x v="45"/>
    <x v="11"/>
    <s v="46"/>
    <x v="1"/>
    <n v="1"/>
    <n v="6"/>
    <s v="BR024-46216"/>
    <n v="140"/>
    <n v="11"/>
    <n v="32.299999999999997"/>
  </r>
  <r>
    <x v="45"/>
    <x v="11"/>
    <s v="46"/>
    <x v="1"/>
    <n v="1"/>
    <n v="7"/>
    <s v="BR024-46217"/>
    <n v="168"/>
    <n v="18"/>
    <n v="31.9"/>
  </r>
  <r>
    <x v="45"/>
    <x v="11"/>
    <s v="46"/>
    <x v="1"/>
    <n v="1"/>
    <n v="8"/>
    <s v="BR024-46218"/>
    <n v="160"/>
    <n v="13"/>
    <n v="12"/>
  </r>
  <r>
    <x v="46"/>
    <x v="9"/>
    <s v="47"/>
    <x v="0"/>
    <n v="1"/>
    <n v="1"/>
    <s v="BR024-47111"/>
    <n v="138"/>
    <n v="7"/>
    <n v="37.700000000000003"/>
  </r>
  <r>
    <x v="46"/>
    <x v="9"/>
    <s v="47"/>
    <x v="0"/>
    <n v="1"/>
    <n v="2"/>
    <s v="BR024-47112"/>
    <n v="164"/>
    <n v="8"/>
    <n v="39.700000000000003"/>
  </r>
  <r>
    <x v="46"/>
    <x v="9"/>
    <s v="47"/>
    <x v="0"/>
    <n v="1"/>
    <n v="3"/>
    <s v="BR024-47113"/>
    <n v="122"/>
    <n v="8"/>
    <n v="45.5"/>
  </r>
  <r>
    <x v="46"/>
    <x v="9"/>
    <s v="47"/>
    <x v="0"/>
    <n v="1"/>
    <n v="4"/>
    <s v="BR024-47114"/>
    <n v="120"/>
    <n v="6"/>
    <n v="38.200000000000003"/>
  </r>
  <r>
    <x v="46"/>
    <x v="9"/>
    <s v="47"/>
    <x v="1"/>
    <n v="1"/>
    <n v="5"/>
    <s v="BR024-47215"/>
    <n v="164"/>
    <n v="9"/>
    <n v="28.8"/>
  </r>
  <r>
    <x v="46"/>
    <x v="9"/>
    <s v="47"/>
    <x v="1"/>
    <n v="1"/>
    <n v="6"/>
    <s v="BR024-47216"/>
    <n v="180"/>
    <n v="8"/>
    <n v="41.4"/>
  </r>
  <r>
    <x v="46"/>
    <x v="9"/>
    <s v="47"/>
    <x v="1"/>
    <n v="1"/>
    <n v="7"/>
    <s v="BR024-47217"/>
    <n v="149"/>
    <n v="7"/>
    <n v="42.3"/>
  </r>
  <r>
    <x v="46"/>
    <x v="9"/>
    <s v="47"/>
    <x v="1"/>
    <n v="1"/>
    <n v="8"/>
    <s v="BR024-47218"/>
    <n v="198"/>
    <n v="6"/>
    <n v="32.6"/>
  </r>
  <r>
    <x v="47"/>
    <x v="10"/>
    <s v="48"/>
    <x v="0"/>
    <n v="1"/>
    <n v="1"/>
    <s v="BR024-48111"/>
    <n v="86"/>
    <n v="7"/>
    <n v="20.6"/>
  </r>
  <r>
    <x v="47"/>
    <x v="10"/>
    <s v="48"/>
    <x v="0"/>
    <n v="1"/>
    <n v="2"/>
    <s v="BR024-48112"/>
    <n v="87"/>
    <n v="9"/>
    <n v="30.3"/>
  </r>
  <r>
    <x v="47"/>
    <x v="10"/>
    <s v="48"/>
    <x v="0"/>
    <n v="1"/>
    <n v="3"/>
    <s v="BR024-48113"/>
    <n v="76"/>
    <n v="11"/>
    <n v="22.7"/>
  </r>
  <r>
    <x v="47"/>
    <x v="10"/>
    <s v="48"/>
    <x v="0"/>
    <n v="1"/>
    <n v="4"/>
    <s v="BR024-48114"/>
    <n v="123"/>
    <n v="11"/>
    <n v="38.4"/>
  </r>
  <r>
    <x v="47"/>
    <x v="10"/>
    <s v="48"/>
    <x v="1"/>
    <n v="1"/>
    <n v="5"/>
    <s v="BR024-48215"/>
    <n v="110"/>
    <n v="13"/>
    <n v="3.7"/>
  </r>
  <r>
    <x v="47"/>
    <x v="10"/>
    <s v="48"/>
    <x v="1"/>
    <n v="1"/>
    <n v="6"/>
    <s v="BR024-48216"/>
    <n v="116"/>
    <n v="13"/>
    <n v="37.200000000000003"/>
  </r>
  <r>
    <x v="47"/>
    <x v="10"/>
    <s v="48"/>
    <x v="1"/>
    <n v="1"/>
    <n v="7"/>
    <s v="BR024-48217"/>
    <n v="115"/>
    <n v="10"/>
    <n v="38.200000000000003"/>
  </r>
  <r>
    <x v="47"/>
    <x v="10"/>
    <s v="48"/>
    <x v="1"/>
    <n v="1"/>
    <n v="8"/>
    <s v="BR024-48218"/>
    <n v="92"/>
    <n v="9"/>
    <n v="29.1"/>
  </r>
  <r>
    <x v="48"/>
    <x v="11"/>
    <s v="49"/>
    <x v="0"/>
    <n v="1"/>
    <n v="1"/>
    <s v="BR024-49111"/>
    <n v="152"/>
    <n v="5"/>
    <n v="32.1"/>
  </r>
  <r>
    <x v="48"/>
    <x v="11"/>
    <s v="49"/>
    <x v="0"/>
    <n v="1"/>
    <n v="2"/>
    <s v="BR024-49112"/>
    <n v="147"/>
    <n v="7"/>
    <n v="39.9"/>
  </r>
  <r>
    <x v="48"/>
    <x v="11"/>
    <s v="49"/>
    <x v="0"/>
    <n v="1"/>
    <n v="3"/>
    <s v="BR024-49113"/>
    <n v="177"/>
    <n v="7"/>
    <n v="27.8"/>
  </r>
  <r>
    <x v="48"/>
    <x v="11"/>
    <s v="49"/>
    <x v="0"/>
    <n v="1"/>
    <n v="4"/>
    <s v="BR024-49114"/>
    <n v="140"/>
    <n v="9"/>
    <n v="24.6"/>
  </r>
  <r>
    <x v="48"/>
    <x v="11"/>
    <s v="49"/>
    <x v="1"/>
    <n v="1"/>
    <n v="5"/>
    <s v="BR024-49215"/>
    <n v="192"/>
    <n v="9"/>
    <n v="10.199999999999999"/>
  </r>
  <r>
    <x v="48"/>
    <x v="11"/>
    <s v="49"/>
    <x v="1"/>
    <n v="1"/>
    <n v="6"/>
    <s v="BR024-49216"/>
    <n v="125"/>
    <n v="11"/>
    <n v="19.8"/>
  </r>
  <r>
    <x v="48"/>
    <x v="11"/>
    <s v="49"/>
    <x v="1"/>
    <n v="1"/>
    <n v="7"/>
    <s v="BR024-49217"/>
    <n v="132"/>
    <n v="7"/>
    <n v="31.6"/>
  </r>
  <r>
    <x v="48"/>
    <x v="11"/>
    <s v="49"/>
    <x v="1"/>
    <n v="1"/>
    <n v="8"/>
    <s v="BR024-49218"/>
    <n v="144"/>
    <n v="9"/>
    <n v="33.700000000000003"/>
  </r>
  <r>
    <x v="49"/>
    <x v="4"/>
    <s v="E0"/>
    <x v="0"/>
    <n v="1"/>
    <n v="1"/>
    <s v="BR024-E0111"/>
    <m/>
    <m/>
    <m/>
  </r>
  <r>
    <x v="49"/>
    <x v="4"/>
    <s v="E0"/>
    <x v="0"/>
    <n v="1"/>
    <n v="2"/>
    <s v="BR024-E0112"/>
    <m/>
    <m/>
    <m/>
  </r>
  <r>
    <x v="49"/>
    <x v="4"/>
    <s v="E0"/>
    <x v="0"/>
    <n v="1"/>
    <n v="3"/>
    <s v="BR024-E0113"/>
    <m/>
    <m/>
    <m/>
  </r>
  <r>
    <x v="49"/>
    <x v="4"/>
    <s v="E0"/>
    <x v="0"/>
    <n v="1"/>
    <n v="4"/>
    <s v="BR024-E0114"/>
    <m/>
    <m/>
    <m/>
  </r>
  <r>
    <x v="49"/>
    <x v="4"/>
    <s v="E0"/>
    <x v="0"/>
    <n v="1"/>
    <n v="5"/>
    <s v="BR024-E0115"/>
    <m/>
    <m/>
    <m/>
  </r>
  <r>
    <x v="49"/>
    <x v="4"/>
    <s v="E0"/>
    <x v="0"/>
    <n v="1"/>
    <n v="6"/>
    <s v="BR024-E0116"/>
    <m/>
    <m/>
    <m/>
  </r>
  <r>
    <x v="49"/>
    <x v="4"/>
    <s v="E0"/>
    <x v="0"/>
    <n v="1"/>
    <n v="7"/>
    <s v="BR024-E0117"/>
    <m/>
    <m/>
    <m/>
  </r>
  <r>
    <x v="49"/>
    <x v="4"/>
    <s v="E0"/>
    <x v="1"/>
    <n v="1"/>
    <n v="1"/>
    <s v="BR024-E0211"/>
    <m/>
    <m/>
    <m/>
  </r>
  <r>
    <x v="49"/>
    <x v="4"/>
    <s v="E0"/>
    <x v="1"/>
    <n v="1"/>
    <n v="2"/>
    <s v="BR024-E0212"/>
    <m/>
    <m/>
    <m/>
  </r>
  <r>
    <x v="49"/>
    <x v="4"/>
    <s v="E0"/>
    <x v="1"/>
    <n v="1"/>
    <n v="3"/>
    <s v="BR024-E0213"/>
    <m/>
    <m/>
    <m/>
  </r>
  <r>
    <x v="49"/>
    <x v="4"/>
    <s v="E0"/>
    <x v="1"/>
    <n v="1"/>
    <n v="4"/>
    <s v="BR024-E0214"/>
    <m/>
    <m/>
    <m/>
  </r>
  <r>
    <x v="49"/>
    <x v="4"/>
    <s v="E0"/>
    <x v="1"/>
    <n v="1"/>
    <n v="5"/>
    <s v="BR024-E0215"/>
    <m/>
    <m/>
    <m/>
  </r>
  <r>
    <x v="49"/>
    <x v="4"/>
    <s v="E0"/>
    <x v="1"/>
    <n v="1"/>
    <n v="6"/>
    <s v="BR024-E0216"/>
    <m/>
    <m/>
    <m/>
  </r>
  <r>
    <x v="49"/>
    <x v="4"/>
    <s v="E0"/>
    <x v="1"/>
    <n v="1"/>
    <n v="7"/>
    <s v="BR024-E0217"/>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
  <r>
    <s v="BR024-01111"/>
    <x v="0"/>
    <d v="2021-05-24T00:00:00"/>
    <n v="104"/>
    <n v="9"/>
    <n v="50.6"/>
    <n v="29"/>
    <n v="10"/>
    <n v="23"/>
    <n v="13"/>
    <n v="14"/>
    <n v="19"/>
    <n v="18"/>
    <n v="19"/>
    <n v="20"/>
    <n v="17"/>
    <m/>
    <m/>
    <m/>
    <m/>
    <m/>
    <m/>
    <m/>
    <m/>
    <m/>
    <m/>
    <m/>
    <m/>
    <n v="182"/>
    <n v="18.2"/>
    <n v="0.27802197802197803"/>
  </r>
  <r>
    <s v="BR024-01112"/>
    <x v="0"/>
    <d v="2021-05-24T00:00:00"/>
    <n v="125"/>
    <n v="11"/>
    <n v="53.3"/>
    <n v="47"/>
    <n v="10"/>
    <n v="5"/>
    <n v="21"/>
    <n v="14"/>
    <n v="2"/>
    <n v="7"/>
    <n v="17"/>
    <n v="18"/>
    <n v="21"/>
    <n v="23"/>
    <n v="22"/>
    <m/>
    <m/>
    <m/>
    <m/>
    <m/>
    <m/>
    <m/>
    <m/>
    <m/>
    <m/>
    <n v="207"/>
    <n v="17.25"/>
    <n v="0.25748792270531401"/>
  </r>
  <r>
    <s v="BR024-01113"/>
    <x v="0"/>
    <d v="2021-05-24T00:00:00"/>
    <n v="124"/>
    <n v="9"/>
    <n v="48.6"/>
    <n v="36"/>
    <n v="15"/>
    <n v="9"/>
    <n v="13"/>
    <n v="12"/>
    <n v="16"/>
    <n v="17"/>
    <n v="20"/>
    <n v="22"/>
    <n v="21"/>
    <m/>
    <m/>
    <m/>
    <m/>
    <m/>
    <m/>
    <m/>
    <m/>
    <m/>
    <m/>
    <m/>
    <m/>
    <n v="181"/>
    <n v="18.100000000000001"/>
    <n v="0.26850828729281767"/>
  </r>
  <r>
    <s v="BR024-01114"/>
    <x v="0"/>
    <d v="2021-05-24T00:00:00"/>
    <n v="120"/>
    <n v="9"/>
    <n v="42.9"/>
    <n v="43"/>
    <n v="7"/>
    <n v="1"/>
    <n v="10"/>
    <n v="14"/>
    <n v="16"/>
    <n v="18"/>
    <n v="19"/>
    <n v="17"/>
    <n v="24"/>
    <m/>
    <m/>
    <m/>
    <m/>
    <m/>
    <m/>
    <m/>
    <m/>
    <m/>
    <m/>
    <m/>
    <m/>
    <n v="169"/>
    <n v="16.899999999999999"/>
    <n v="0.25384615384615383"/>
  </r>
  <r>
    <s v="BR024-01215"/>
    <x v="0"/>
    <m/>
    <n v="118"/>
    <n v="9"/>
    <n v="50.6"/>
    <m/>
    <m/>
    <m/>
    <m/>
    <m/>
    <m/>
    <m/>
    <m/>
    <m/>
    <m/>
    <m/>
    <m/>
    <m/>
    <m/>
    <m/>
    <m/>
    <m/>
    <m/>
    <m/>
    <m/>
    <m/>
    <m/>
    <n v="0"/>
    <m/>
    <e v="#DIV/0!"/>
  </r>
  <r>
    <s v="BR024-01216"/>
    <x v="0"/>
    <d v="2021-05-24T00:00:00"/>
    <n v="115"/>
    <n v="9"/>
    <n v="47.6"/>
    <n v="34"/>
    <n v="5"/>
    <n v="15"/>
    <n v="12"/>
    <n v="13"/>
    <n v="13"/>
    <n v="17"/>
    <n v="23"/>
    <n v="18"/>
    <n v="22"/>
    <m/>
    <m/>
    <m/>
    <m/>
    <m/>
    <m/>
    <m/>
    <m/>
    <m/>
    <m/>
    <m/>
    <m/>
    <n v="172"/>
    <n v="17.2"/>
    <n v="0.27674418604651163"/>
  </r>
  <r>
    <s v="BR024-01217"/>
    <x v="0"/>
    <m/>
    <n v="127"/>
    <n v="10"/>
    <n v="47.9"/>
    <m/>
    <m/>
    <m/>
    <m/>
    <m/>
    <m/>
    <m/>
    <m/>
    <m/>
    <m/>
    <m/>
    <m/>
    <m/>
    <m/>
    <m/>
    <m/>
    <m/>
    <m/>
    <m/>
    <m/>
    <m/>
    <m/>
    <n v="0"/>
    <n v="0"/>
    <e v="#DIV/0!"/>
  </r>
  <r>
    <s v="BR024-01218"/>
    <x v="1"/>
    <m/>
    <n v="119"/>
    <n v="10"/>
    <n v="54.4"/>
    <m/>
    <m/>
    <m/>
    <m/>
    <m/>
    <m/>
    <m/>
    <m/>
    <m/>
    <m/>
    <m/>
    <m/>
    <m/>
    <m/>
    <m/>
    <m/>
    <m/>
    <m/>
    <m/>
    <m/>
    <m/>
    <m/>
    <n v="0"/>
    <n v="0"/>
    <e v="#DIV/0!"/>
  </r>
  <r>
    <s v="BR024-02111"/>
    <x v="1"/>
    <m/>
    <n v="113"/>
    <n v="9"/>
    <n v="50.7"/>
    <m/>
    <m/>
    <m/>
    <m/>
    <m/>
    <m/>
    <m/>
    <m/>
    <m/>
    <m/>
    <m/>
    <m/>
    <m/>
    <m/>
    <m/>
    <m/>
    <m/>
    <m/>
    <m/>
    <m/>
    <m/>
    <m/>
    <n v="0"/>
    <n v="0"/>
    <e v="#DIV/0!"/>
  </r>
  <r>
    <s v="BR024-02112"/>
    <x v="1"/>
    <m/>
    <n v="112"/>
    <n v="7"/>
    <n v="50"/>
    <m/>
    <m/>
    <m/>
    <m/>
    <m/>
    <m/>
    <m/>
    <m/>
    <m/>
    <m/>
    <m/>
    <m/>
    <m/>
    <m/>
    <m/>
    <m/>
    <m/>
    <m/>
    <m/>
    <m/>
    <m/>
    <m/>
    <n v="0"/>
    <n v="0"/>
    <e v="#DIV/0!"/>
  </r>
  <r>
    <s v="BR024-02113"/>
    <x v="1"/>
    <d v="2021-06-09T00:00:00"/>
    <n v="116"/>
    <n v="11"/>
    <n v="52.7"/>
    <n v="4"/>
    <n v="7"/>
    <n v="10"/>
    <n v="9"/>
    <n v="17"/>
    <n v="20"/>
    <n v="18"/>
    <n v="23"/>
    <n v="18"/>
    <n v="20"/>
    <n v="22"/>
    <n v="24"/>
    <m/>
    <m/>
    <m/>
    <m/>
    <m/>
    <m/>
    <m/>
    <m/>
    <m/>
    <m/>
    <n v="192"/>
    <n v="16"/>
    <n v="0.27447916666666666"/>
  </r>
  <r>
    <s v="BR024-02114"/>
    <x v="1"/>
    <d v="2021-06-09T00:00:00"/>
    <n v="110"/>
    <n v="9"/>
    <n v="50"/>
    <n v="41"/>
    <n v="6"/>
    <n v="10"/>
    <n v="31"/>
    <n v="21"/>
    <n v="18"/>
    <n v="23"/>
    <n v="23"/>
    <n v="24"/>
    <n v="23"/>
    <m/>
    <m/>
    <m/>
    <m/>
    <m/>
    <m/>
    <m/>
    <m/>
    <m/>
    <m/>
    <m/>
    <m/>
    <n v="220"/>
    <n v="22"/>
    <n v="0.22727272727272727"/>
  </r>
  <r>
    <s v="BR024-02215"/>
    <x v="1"/>
    <m/>
    <n v="120"/>
    <n v="10"/>
    <n v="49.2"/>
    <m/>
    <m/>
    <m/>
    <m/>
    <m/>
    <m/>
    <m/>
    <m/>
    <m/>
    <m/>
    <m/>
    <m/>
    <m/>
    <m/>
    <m/>
    <m/>
    <m/>
    <m/>
    <m/>
    <m/>
    <m/>
    <m/>
    <n v="0"/>
    <n v="0"/>
    <e v="#DIV/0!"/>
  </r>
  <r>
    <s v="BR024-02216"/>
    <x v="1"/>
    <m/>
    <n v="116"/>
    <n v="10"/>
    <n v="49.9"/>
    <m/>
    <m/>
    <m/>
    <m/>
    <m/>
    <m/>
    <m/>
    <m/>
    <m/>
    <m/>
    <m/>
    <m/>
    <m/>
    <m/>
    <m/>
    <m/>
    <m/>
    <m/>
    <m/>
    <m/>
    <m/>
    <m/>
    <n v="0"/>
    <n v="0"/>
    <e v="#DIV/0!"/>
  </r>
  <r>
    <s v="BR024-02217"/>
    <x v="1"/>
    <d v="2021-06-11T00:00:00"/>
    <n v="117"/>
    <n v="9"/>
    <n v="52.7"/>
    <n v="41"/>
    <n v="11"/>
    <n v="14"/>
    <n v="25"/>
    <n v="22"/>
    <n v="19"/>
    <n v="22"/>
    <n v="26"/>
    <n v="20"/>
    <n v="25"/>
    <m/>
    <m/>
    <m/>
    <m/>
    <m/>
    <m/>
    <m/>
    <m/>
    <m/>
    <m/>
    <m/>
    <m/>
    <n v="225"/>
    <n v="22.5"/>
    <n v="0.23422222222222225"/>
  </r>
  <r>
    <s v="BR024-02218"/>
    <x v="1"/>
    <d v="2021-06-11T00:00:00"/>
    <n v="121"/>
    <n v="11"/>
    <n v="51.4"/>
    <n v="37"/>
    <n v="21"/>
    <n v="20"/>
    <n v="10"/>
    <n v="21"/>
    <n v="19"/>
    <n v="14"/>
    <n v="20"/>
    <n v="14"/>
    <n v="21"/>
    <n v="22"/>
    <n v="19"/>
    <m/>
    <m/>
    <m/>
    <m/>
    <m/>
    <m/>
    <m/>
    <m/>
    <m/>
    <m/>
    <n v="238"/>
    <n v="19.833333333333332"/>
    <n v="0.21596638655462183"/>
  </r>
  <r>
    <s v="BR024-03111"/>
    <x v="2"/>
    <d v="2021-08-03T00:00:00"/>
    <n v="57"/>
    <n v="6"/>
    <n v="27.6"/>
    <n v="129"/>
    <n v="104"/>
    <n v="160"/>
    <n v="46"/>
    <n v="76"/>
    <m/>
    <m/>
    <m/>
    <m/>
    <m/>
    <m/>
    <m/>
    <m/>
    <m/>
    <m/>
    <m/>
    <m/>
    <m/>
    <m/>
    <m/>
    <m/>
    <m/>
    <n v="515"/>
    <n v="73.571428571428569"/>
    <n v="5.3592233009708744E-2"/>
  </r>
  <r>
    <s v="BR024-03112"/>
    <x v="2"/>
    <m/>
    <n v="70"/>
    <n v="6"/>
    <n v="25.6"/>
    <m/>
    <m/>
    <m/>
    <m/>
    <m/>
    <m/>
    <m/>
    <m/>
    <m/>
    <m/>
    <m/>
    <m/>
    <m/>
    <m/>
    <m/>
    <m/>
    <m/>
    <m/>
    <m/>
    <m/>
    <m/>
    <m/>
    <n v="0"/>
    <n v="0"/>
    <e v="#DIV/0!"/>
  </r>
  <r>
    <s v="BR024-03113"/>
    <x v="2"/>
    <d v="2021-07-30T00:00:00"/>
    <n v="62"/>
    <n v="6"/>
    <n v="20.2"/>
    <n v="120"/>
    <n v="34"/>
    <n v="18"/>
    <n v="44"/>
    <n v="84"/>
    <n v="146"/>
    <n v="45"/>
    <m/>
    <m/>
    <m/>
    <m/>
    <m/>
    <m/>
    <m/>
    <m/>
    <m/>
    <m/>
    <m/>
    <m/>
    <m/>
    <m/>
    <m/>
    <n v="491"/>
    <n v="70.142857142857139"/>
    <n v="4.1140529531568229E-2"/>
  </r>
  <r>
    <s v="BR024-03114"/>
    <x v="2"/>
    <m/>
    <n v="70"/>
    <n v="6"/>
    <n v="22.7"/>
    <m/>
    <m/>
    <m/>
    <m/>
    <m/>
    <m/>
    <m/>
    <m/>
    <m/>
    <m/>
    <m/>
    <m/>
    <m/>
    <m/>
    <m/>
    <m/>
    <m/>
    <m/>
    <m/>
    <m/>
    <m/>
    <m/>
    <n v="0"/>
    <n v="0"/>
    <e v="#DIV/0!"/>
  </r>
  <r>
    <s v="BR024-03215"/>
    <x v="2"/>
    <m/>
    <n v="75"/>
    <n v="5"/>
    <n v="25.4"/>
    <m/>
    <m/>
    <m/>
    <m/>
    <m/>
    <m/>
    <m/>
    <m/>
    <m/>
    <m/>
    <m/>
    <m/>
    <m/>
    <m/>
    <m/>
    <m/>
    <m/>
    <m/>
    <m/>
    <m/>
    <m/>
    <m/>
    <n v="0"/>
    <n v="0"/>
    <e v="#DIV/0!"/>
  </r>
  <r>
    <s v="BR024-03216"/>
    <x v="2"/>
    <d v="2021-08-03T00:00:00"/>
    <n v="65"/>
    <n v="5"/>
    <n v="24.7"/>
    <m/>
    <n v="83"/>
    <n v="138"/>
    <n v="45"/>
    <n v="107"/>
    <n v="54"/>
    <m/>
    <m/>
    <m/>
    <m/>
    <m/>
    <m/>
    <m/>
    <m/>
    <m/>
    <m/>
    <m/>
    <m/>
    <m/>
    <m/>
    <m/>
    <m/>
    <n v="427"/>
    <n v="71.166666666666671"/>
    <n v="5.7845433255269321E-2"/>
  </r>
  <r>
    <s v="BR024-03217"/>
    <x v="2"/>
    <m/>
    <n v="70"/>
    <n v="5"/>
    <n v="26.8"/>
    <m/>
    <m/>
    <m/>
    <m/>
    <m/>
    <m/>
    <m/>
    <m/>
    <m/>
    <m/>
    <m/>
    <m/>
    <m/>
    <m/>
    <m/>
    <m/>
    <m/>
    <m/>
    <m/>
    <m/>
    <m/>
    <m/>
    <n v="0"/>
    <n v="0"/>
    <e v="#DIV/0!"/>
  </r>
  <r>
    <s v="BR024-03218"/>
    <x v="2"/>
    <d v="2021-07-30T00:00:00"/>
    <n v="67"/>
    <n v="7"/>
    <n v="27.4"/>
    <n v="98"/>
    <n v="36"/>
    <n v="62"/>
    <n v="92"/>
    <n v="175"/>
    <n v="40"/>
    <n v="31"/>
    <n v="70"/>
    <m/>
    <m/>
    <m/>
    <m/>
    <m/>
    <m/>
    <m/>
    <m/>
    <m/>
    <m/>
    <m/>
    <m/>
    <m/>
    <m/>
    <n v="604"/>
    <n v="75.5"/>
    <n v="4.5364238410596024E-2"/>
  </r>
  <r>
    <s v="BR024-06111"/>
    <x v="3"/>
    <d v="2021-07-05T00:00:00"/>
    <n v="94"/>
    <n v="3"/>
    <n v="37.9"/>
    <n v="59"/>
    <n v="71"/>
    <n v="99"/>
    <n v="65"/>
    <n v="8"/>
    <m/>
    <m/>
    <m/>
    <m/>
    <m/>
    <m/>
    <m/>
    <m/>
    <m/>
    <m/>
    <m/>
    <m/>
    <m/>
    <m/>
    <m/>
    <m/>
    <m/>
    <n v="302"/>
    <n v="75.5"/>
    <n v="0.12549668874172185"/>
  </r>
  <r>
    <s v="BR024-06112"/>
    <x v="3"/>
    <m/>
    <n v="67"/>
    <n v="5"/>
    <n v="35.200000000000003"/>
    <m/>
    <m/>
    <m/>
    <m/>
    <m/>
    <m/>
    <m/>
    <m/>
    <m/>
    <m/>
    <m/>
    <m/>
    <m/>
    <m/>
    <m/>
    <m/>
    <m/>
    <m/>
    <m/>
    <m/>
    <m/>
    <m/>
    <n v="0"/>
    <n v="0"/>
    <e v="#DIV/0!"/>
  </r>
  <r>
    <s v="BR024-06113"/>
    <x v="3"/>
    <d v="2021-07-05T00:00:00"/>
    <n v="84"/>
    <n v="5"/>
    <n v="36.200000000000003"/>
    <n v="13"/>
    <n v="7"/>
    <n v="46"/>
    <n v="73"/>
    <n v="86"/>
    <n v="29"/>
    <m/>
    <m/>
    <m/>
    <m/>
    <m/>
    <m/>
    <m/>
    <m/>
    <m/>
    <m/>
    <m/>
    <m/>
    <m/>
    <m/>
    <m/>
    <m/>
    <n v="254"/>
    <n v="42.333333333333336"/>
    <n v="0.1425196850393701"/>
  </r>
  <r>
    <s v="BR024-06114"/>
    <x v="3"/>
    <m/>
    <n v="65"/>
    <n v="4"/>
    <n v="32"/>
    <m/>
    <m/>
    <m/>
    <m/>
    <m/>
    <m/>
    <m/>
    <m/>
    <m/>
    <m/>
    <m/>
    <m/>
    <m/>
    <m/>
    <m/>
    <m/>
    <m/>
    <m/>
    <m/>
    <m/>
    <m/>
    <m/>
    <n v="0"/>
    <n v="0"/>
    <e v="#DIV/0!"/>
  </r>
  <r>
    <s v="BR024-06215"/>
    <x v="3"/>
    <m/>
    <n v="75"/>
    <n v="4"/>
    <n v="34.700000000000003"/>
    <m/>
    <m/>
    <m/>
    <m/>
    <m/>
    <m/>
    <m/>
    <m/>
    <m/>
    <m/>
    <m/>
    <m/>
    <m/>
    <m/>
    <m/>
    <m/>
    <m/>
    <m/>
    <m/>
    <m/>
    <m/>
    <m/>
    <n v="0"/>
    <n v="0"/>
    <e v="#DIV/0!"/>
  </r>
  <r>
    <s v="BR024-06216"/>
    <x v="3"/>
    <d v="2021-07-05T00:00:00"/>
    <n v="91"/>
    <n v="4"/>
    <n v="32.9"/>
    <n v="37"/>
    <n v="43"/>
    <n v="62"/>
    <n v="49"/>
    <n v="32"/>
    <m/>
    <m/>
    <m/>
    <m/>
    <m/>
    <m/>
    <m/>
    <m/>
    <m/>
    <m/>
    <m/>
    <m/>
    <m/>
    <m/>
    <m/>
    <m/>
    <m/>
    <n v="223"/>
    <n v="44.6"/>
    <n v="0.14753363228699551"/>
  </r>
  <r>
    <s v="BR024-06217"/>
    <x v="3"/>
    <d v="2021-07-05T00:00:00"/>
    <n v="86"/>
    <n v="4"/>
    <n v="32.5"/>
    <n v="34"/>
    <n v="31"/>
    <n v="53"/>
    <n v="84"/>
    <n v="20"/>
    <m/>
    <m/>
    <m/>
    <m/>
    <m/>
    <m/>
    <m/>
    <m/>
    <m/>
    <m/>
    <m/>
    <m/>
    <m/>
    <m/>
    <m/>
    <m/>
    <m/>
    <n v="222"/>
    <n v="44.4"/>
    <n v="0.1463963963963964"/>
  </r>
  <r>
    <s v="BR024-06218"/>
    <x v="3"/>
    <m/>
    <n v="62"/>
    <n v="4"/>
    <n v="35"/>
    <m/>
    <m/>
    <m/>
    <m/>
    <m/>
    <m/>
    <m/>
    <m/>
    <m/>
    <m/>
    <m/>
    <m/>
    <m/>
    <m/>
    <m/>
    <m/>
    <m/>
    <m/>
    <m/>
    <m/>
    <m/>
    <m/>
    <n v="0"/>
    <n v="0"/>
    <e v="#DIV/0!"/>
  </r>
  <r>
    <s v="BR024-07111"/>
    <x v="4"/>
    <m/>
    <n v="98"/>
    <n v="7"/>
    <n v="20.100000000000001"/>
    <m/>
    <m/>
    <m/>
    <m/>
    <m/>
    <m/>
    <m/>
    <m/>
    <m/>
    <m/>
    <m/>
    <m/>
    <m/>
    <m/>
    <m/>
    <m/>
    <m/>
    <m/>
    <m/>
    <m/>
    <m/>
    <m/>
    <n v="0"/>
    <n v="0"/>
    <e v="#DIV/0!"/>
  </r>
  <r>
    <s v="BR024-07112"/>
    <x v="4"/>
    <m/>
    <n v="100"/>
    <n v="8"/>
    <n v="32.1"/>
    <m/>
    <m/>
    <m/>
    <m/>
    <m/>
    <m/>
    <m/>
    <m/>
    <m/>
    <m/>
    <m/>
    <m/>
    <m/>
    <m/>
    <m/>
    <m/>
    <m/>
    <m/>
    <m/>
    <m/>
    <m/>
    <m/>
    <n v="0"/>
    <n v="0"/>
    <e v="#DIV/0!"/>
  </r>
  <r>
    <s v="BR024-07113"/>
    <x v="4"/>
    <d v="2021-08-04T00:00:00"/>
    <n v="104"/>
    <n v="6"/>
    <n v="30.5"/>
    <n v="65"/>
    <n v="111"/>
    <n v="33"/>
    <n v="57"/>
    <n v="97"/>
    <n v="93"/>
    <n v="59"/>
    <m/>
    <m/>
    <m/>
    <m/>
    <m/>
    <m/>
    <m/>
    <m/>
    <m/>
    <m/>
    <m/>
    <m/>
    <m/>
    <m/>
    <m/>
    <n v="515"/>
    <n v="73.571428571428569"/>
    <n v="5.9223300970873784E-2"/>
  </r>
  <r>
    <s v="BR024-07114"/>
    <x v="4"/>
    <d v="2021-08-03T00:00:00"/>
    <n v="115"/>
    <n v="8"/>
    <n v="31.4"/>
    <n v="40"/>
    <n v="72"/>
    <n v="85"/>
    <n v="113"/>
    <n v="123"/>
    <n v="25"/>
    <n v="19"/>
    <n v="9"/>
    <n v="25"/>
    <m/>
    <m/>
    <m/>
    <m/>
    <m/>
    <m/>
    <m/>
    <m/>
    <m/>
    <m/>
    <m/>
    <m/>
    <m/>
    <n v="511"/>
    <n v="56.777777777777779"/>
    <n v="6.1448140900195694E-2"/>
  </r>
  <r>
    <s v="BR024-07215"/>
    <x v="4"/>
    <d v="2021-08-05T00:00:00"/>
    <n v="98"/>
    <n v="4"/>
    <n v="16.5"/>
    <n v="83"/>
    <n v="74"/>
    <n v="18"/>
    <n v="48"/>
    <n v="30"/>
    <m/>
    <m/>
    <m/>
    <m/>
    <m/>
    <m/>
    <m/>
    <m/>
    <m/>
    <m/>
    <m/>
    <m/>
    <m/>
    <m/>
    <m/>
    <m/>
    <m/>
    <n v="253"/>
    <n v="50.6"/>
    <n v="6.5217391304347824E-2"/>
  </r>
  <r>
    <s v="BR024-07216"/>
    <x v="4"/>
    <m/>
    <n v="86"/>
    <n v="8"/>
    <n v="19.3"/>
    <m/>
    <m/>
    <m/>
    <m/>
    <m/>
    <m/>
    <m/>
    <m/>
    <m/>
    <m/>
    <m/>
    <m/>
    <m/>
    <m/>
    <m/>
    <m/>
    <m/>
    <m/>
    <m/>
    <m/>
    <m/>
    <m/>
    <n v="0"/>
    <n v="0"/>
    <e v="#DIV/0!"/>
  </r>
  <r>
    <s v="BR024-07217"/>
    <x v="4"/>
    <d v="2021-08-03T00:00:00"/>
    <n v="102"/>
    <n v="9"/>
    <n v="22.9"/>
    <n v="80"/>
    <n v="56"/>
    <n v="66"/>
    <n v="25"/>
    <n v="43"/>
    <n v="38"/>
    <n v="8"/>
    <n v="16"/>
    <n v="35"/>
    <n v="53"/>
    <m/>
    <m/>
    <m/>
    <m/>
    <m/>
    <m/>
    <m/>
    <m/>
    <m/>
    <m/>
    <m/>
    <m/>
    <n v="420"/>
    <n v="42"/>
    <n v="5.4523809523809523E-2"/>
  </r>
  <r>
    <s v="BR024-07218"/>
    <x v="4"/>
    <m/>
    <n v="106"/>
    <n v="9"/>
    <n v="27.6"/>
    <m/>
    <m/>
    <m/>
    <m/>
    <m/>
    <m/>
    <m/>
    <m/>
    <m/>
    <m/>
    <m/>
    <m/>
    <m/>
    <m/>
    <m/>
    <m/>
    <m/>
    <m/>
    <m/>
    <m/>
    <m/>
    <m/>
    <n v="0"/>
    <n v="0"/>
    <e v="#DIV/0!"/>
  </r>
  <r>
    <s v="BR024-08111"/>
    <x v="5"/>
    <m/>
    <n v="156"/>
    <n v="18"/>
    <n v="8.5"/>
    <m/>
    <m/>
    <m/>
    <m/>
    <m/>
    <m/>
    <m/>
    <m/>
    <m/>
    <m/>
    <m/>
    <m/>
    <m/>
    <m/>
    <m/>
    <m/>
    <m/>
    <m/>
    <m/>
    <m/>
    <m/>
    <m/>
    <n v="0"/>
    <n v="0"/>
    <e v="#DIV/0!"/>
  </r>
  <r>
    <s v="BR024-08112"/>
    <x v="5"/>
    <d v="2021-08-05T00:00:00"/>
    <n v="155"/>
    <n v="16"/>
    <n v="16.399999999999999"/>
    <n v="131"/>
    <n v="20"/>
    <n v="11"/>
    <n v="7"/>
    <n v="4"/>
    <n v="9"/>
    <n v="11"/>
    <n v="8"/>
    <n v="0"/>
    <n v="7"/>
    <n v="15"/>
    <n v="4"/>
    <n v="16"/>
    <n v="9"/>
    <n v="8"/>
    <n v="12"/>
    <n v="14"/>
    <m/>
    <m/>
    <m/>
    <m/>
    <m/>
    <n v="286"/>
    <n v="16.823529411764707"/>
    <n v="5.7342657342657338E-2"/>
  </r>
  <r>
    <s v="BR024-08113"/>
    <x v="5"/>
    <d v="2021-08-05T00:00:00"/>
    <n v="175"/>
    <n v="15"/>
    <n v="4.2"/>
    <n v="80"/>
    <n v="2"/>
    <n v="15"/>
    <n v="13"/>
    <n v="6"/>
    <n v="2"/>
    <n v="5"/>
    <n v="4"/>
    <n v="3"/>
    <n v="0"/>
    <n v="1"/>
    <n v="0"/>
    <n v="3"/>
    <n v="3"/>
    <n v="1"/>
    <n v="7"/>
    <m/>
    <m/>
    <m/>
    <m/>
    <m/>
    <m/>
    <n v="145"/>
    <n v="9.0625"/>
    <n v="2.8965517241379312E-2"/>
  </r>
  <r>
    <s v="BR024-08114"/>
    <x v="5"/>
    <m/>
    <n v="155"/>
    <n v="17"/>
    <n v="4.4000000000000004"/>
    <m/>
    <m/>
    <m/>
    <m/>
    <m/>
    <m/>
    <m/>
    <m/>
    <m/>
    <m/>
    <m/>
    <m/>
    <m/>
    <m/>
    <m/>
    <m/>
    <m/>
    <m/>
    <m/>
    <m/>
    <m/>
    <m/>
    <n v="0"/>
    <n v="0"/>
    <e v="#DIV/0!"/>
  </r>
  <r>
    <s v="BR024-08215"/>
    <x v="5"/>
    <m/>
    <n v="168"/>
    <n v="15"/>
    <n v="23.4"/>
    <m/>
    <m/>
    <m/>
    <m/>
    <m/>
    <m/>
    <m/>
    <m/>
    <m/>
    <m/>
    <m/>
    <m/>
    <m/>
    <m/>
    <m/>
    <m/>
    <m/>
    <m/>
    <m/>
    <m/>
    <m/>
    <m/>
    <n v="0"/>
    <n v="0"/>
    <e v="#DIV/0!"/>
  </r>
  <r>
    <s v="BR024-08216"/>
    <x v="5"/>
    <d v="2021-08-06T00:00:00"/>
    <n v="145"/>
    <n v="17"/>
    <n v="29.8"/>
    <n v="55"/>
    <n v="31"/>
    <n v="38"/>
    <n v="13"/>
    <n v="22"/>
    <n v="19"/>
    <n v="22"/>
    <n v="12"/>
    <n v="13"/>
    <n v="24"/>
    <n v="4"/>
    <n v="20"/>
    <n v="55"/>
    <n v="43"/>
    <n v="50"/>
    <n v="30"/>
    <n v="46"/>
    <n v="17"/>
    <m/>
    <m/>
    <m/>
    <m/>
    <n v="514"/>
    <n v="28.555555555555557"/>
    <n v="5.7976653696498057E-2"/>
  </r>
  <r>
    <s v="BR024-08217"/>
    <x v="5"/>
    <d v="2021-08-05T00:00:00"/>
    <n v="150"/>
    <n v="15"/>
    <n v="9.3000000000000007"/>
    <n v="83"/>
    <n v="14"/>
    <n v="11"/>
    <n v="4"/>
    <n v="13"/>
    <n v="8"/>
    <n v="1"/>
    <n v="0"/>
    <n v="3"/>
    <n v="5"/>
    <n v="4"/>
    <n v="0"/>
    <n v="1"/>
    <n v="5"/>
    <n v="3"/>
    <n v="7"/>
    <n v="2"/>
    <n v="46"/>
    <n v="43"/>
    <m/>
    <m/>
    <m/>
    <n v="253"/>
    <n v="15.8125"/>
    <n v="3.6758893280632414E-2"/>
  </r>
  <r>
    <s v="BR024-08218"/>
    <x v="5"/>
    <m/>
    <n v="167"/>
    <n v="15"/>
    <n v="2"/>
    <m/>
    <m/>
    <m/>
    <m/>
    <m/>
    <m/>
    <m/>
    <m/>
    <m/>
    <m/>
    <m/>
    <m/>
    <m/>
    <m/>
    <m/>
    <m/>
    <m/>
    <m/>
    <m/>
    <m/>
    <m/>
    <m/>
    <n v="0"/>
    <n v="0"/>
    <e v="#DIV/0!"/>
  </r>
  <r>
    <s v="BR024-09111"/>
    <x v="6"/>
    <d v="2021-06-16T00:00:00"/>
    <n v="142"/>
    <n v="14"/>
    <n v="53.4"/>
    <n v="32"/>
    <n v="65"/>
    <n v="61"/>
    <n v="17"/>
    <n v="85"/>
    <n v="65"/>
    <n v="76"/>
    <n v="69"/>
    <n v="49"/>
    <n v="84"/>
    <n v="76"/>
    <n v="79"/>
    <n v="74"/>
    <n v="62"/>
    <n v="62"/>
    <m/>
    <m/>
    <m/>
    <m/>
    <m/>
    <m/>
    <m/>
    <n v="956"/>
    <n v="63.733333333333334"/>
    <n v="5.5857740585774057E-2"/>
  </r>
  <r>
    <s v="BR024-09112"/>
    <x v="6"/>
    <m/>
    <n v="156"/>
    <n v="4"/>
    <n v="56.2"/>
    <m/>
    <m/>
    <m/>
    <m/>
    <m/>
    <m/>
    <m/>
    <m/>
    <m/>
    <m/>
    <m/>
    <m/>
    <m/>
    <m/>
    <m/>
    <m/>
    <m/>
    <m/>
    <m/>
    <m/>
    <m/>
    <m/>
    <n v="0"/>
    <n v="0"/>
    <e v="#DIV/0!"/>
  </r>
  <r>
    <s v="BR024-09113"/>
    <x v="6"/>
    <d v="2021-06-17T00:00:00"/>
    <n v="150"/>
    <n v="13"/>
    <n v="52.6"/>
    <n v="36"/>
    <n v="117"/>
    <n v="26"/>
    <n v="64"/>
    <n v="56"/>
    <n v="54"/>
    <n v="68"/>
    <n v="61"/>
    <n v="101"/>
    <n v="88"/>
    <n v="76"/>
    <n v="70"/>
    <n v="62"/>
    <n v="52"/>
    <m/>
    <m/>
    <m/>
    <m/>
    <m/>
    <m/>
    <m/>
    <m/>
    <n v="931"/>
    <n v="66.5"/>
    <n v="5.6498388829215901E-2"/>
  </r>
  <r>
    <s v="BR024-09114"/>
    <x v="6"/>
    <d v="2021-06-17T00:00:00"/>
    <n v="153"/>
    <n v="16"/>
    <n v="52.7"/>
    <n v="43"/>
    <n v="50"/>
    <n v="47"/>
    <n v="78"/>
    <n v="69"/>
    <n v="4"/>
    <n v="29"/>
    <n v="32"/>
    <n v="55"/>
    <n v="53"/>
    <n v="75"/>
    <n v="74"/>
    <n v="92"/>
    <n v="70"/>
    <n v="90"/>
    <n v="76"/>
    <n v="47"/>
    <m/>
    <m/>
    <m/>
    <m/>
    <m/>
    <n v="984"/>
    <n v="57.882352941176471"/>
    <n v="5.3556910569105692E-2"/>
  </r>
  <r>
    <s v="BR024-09215"/>
    <x v="6"/>
    <d v="2021-06-21T00:00:00"/>
    <n v="158"/>
    <n v="15"/>
    <n v="59.8"/>
    <n v="43"/>
    <n v="25"/>
    <n v="61"/>
    <n v="51"/>
    <n v="57"/>
    <n v="2"/>
    <n v="43"/>
    <n v="33"/>
    <n v="79"/>
    <n v="74"/>
    <n v="68"/>
    <n v="90"/>
    <n v="63"/>
    <n v="87"/>
    <n v="58"/>
    <n v="56"/>
    <m/>
    <m/>
    <m/>
    <m/>
    <m/>
    <m/>
    <n v="890"/>
    <n v="55.625"/>
    <n v="6.7191011235955056E-2"/>
  </r>
  <r>
    <s v="BR024-09216"/>
    <x v="6"/>
    <d v="2021-06-21T00:00:00"/>
    <n v="145"/>
    <n v="16"/>
    <n v="50.4"/>
    <n v="52"/>
    <n v="44"/>
    <n v="70"/>
    <n v="58"/>
    <n v="48"/>
    <n v="65"/>
    <n v="44"/>
    <n v="19"/>
    <n v="63"/>
    <n v="37"/>
    <n v="90"/>
    <n v="65"/>
    <n v="80"/>
    <n v="80"/>
    <n v="83"/>
    <n v="82"/>
    <n v="54"/>
    <m/>
    <m/>
    <m/>
    <m/>
    <m/>
    <n v="1034"/>
    <n v="60.823529411764703"/>
    <n v="4.874274661508704E-2"/>
  </r>
  <r>
    <s v="BR024-09217"/>
    <x v="6"/>
    <m/>
    <n v="140"/>
    <n v="11"/>
    <n v="53.6"/>
    <m/>
    <m/>
    <m/>
    <m/>
    <m/>
    <m/>
    <m/>
    <m/>
    <m/>
    <m/>
    <m/>
    <m/>
    <m/>
    <m/>
    <m/>
    <m/>
    <m/>
    <m/>
    <m/>
    <m/>
    <m/>
    <m/>
    <n v="0"/>
    <n v="0"/>
    <e v="#DIV/0!"/>
  </r>
  <r>
    <s v="BR024-09218"/>
    <x v="6"/>
    <m/>
    <n v="142"/>
    <n v="11"/>
    <n v="52.6"/>
    <m/>
    <m/>
    <m/>
    <m/>
    <m/>
    <m/>
    <m/>
    <m/>
    <m/>
    <m/>
    <m/>
    <m/>
    <m/>
    <m/>
    <m/>
    <m/>
    <m/>
    <m/>
    <m/>
    <m/>
    <m/>
    <m/>
    <n v="0"/>
    <n v="0"/>
    <e v="#DIV/0!"/>
  </r>
  <r>
    <s v="BR024-10111"/>
    <x v="7"/>
    <m/>
    <n v="170"/>
    <n v="15"/>
    <n v="41.1"/>
    <m/>
    <m/>
    <m/>
    <m/>
    <m/>
    <m/>
    <m/>
    <m/>
    <m/>
    <m/>
    <m/>
    <m/>
    <m/>
    <m/>
    <m/>
    <m/>
    <m/>
    <m/>
    <m/>
    <m/>
    <m/>
    <m/>
    <n v="0"/>
    <n v="0"/>
    <e v="#DIV/0!"/>
  </r>
  <r>
    <s v="BR024-10112"/>
    <x v="7"/>
    <m/>
    <n v="158"/>
    <n v="15"/>
    <n v="47.3"/>
    <m/>
    <m/>
    <m/>
    <m/>
    <m/>
    <m/>
    <m/>
    <m/>
    <m/>
    <m/>
    <m/>
    <m/>
    <m/>
    <m/>
    <m/>
    <m/>
    <m/>
    <m/>
    <m/>
    <m/>
    <m/>
    <m/>
    <n v="0"/>
    <n v="0"/>
    <e v="#DIV/0!"/>
  </r>
  <r>
    <s v="BR024-10113"/>
    <x v="7"/>
    <d v="2021-06-23T00:00:00"/>
    <n v="164"/>
    <n v="15"/>
    <n v="43"/>
    <n v="49"/>
    <n v="246"/>
    <n v="90"/>
    <n v="99"/>
    <n v="12"/>
    <n v="36"/>
    <n v="60"/>
    <n v="60"/>
    <n v="92"/>
    <n v="69"/>
    <n v="87"/>
    <n v="108"/>
    <n v="101"/>
    <n v="137"/>
    <n v="89"/>
    <n v="98"/>
    <m/>
    <m/>
    <m/>
    <m/>
    <m/>
    <m/>
    <n v="1433"/>
    <n v="89.5625"/>
    <n v="3.0006978367062107E-2"/>
  </r>
  <r>
    <s v="BR024-10114"/>
    <x v="7"/>
    <d v="2021-06-23T00:00:00"/>
    <n v="179"/>
    <n v="14"/>
    <n v="37.1"/>
    <n v="42"/>
    <n v="27"/>
    <n v="99"/>
    <n v="56"/>
    <n v="12"/>
    <n v="37"/>
    <n v="90"/>
    <n v="77"/>
    <n v="88"/>
    <n v="110"/>
    <n v="110"/>
    <n v="123"/>
    <n v="141"/>
    <n v="145"/>
    <n v="92"/>
    <m/>
    <m/>
    <m/>
    <m/>
    <m/>
    <m/>
    <m/>
    <n v="1249"/>
    <n v="83.266666666666666"/>
    <n v="2.9703763010408328E-2"/>
  </r>
  <r>
    <s v="BR024-10215"/>
    <x v="7"/>
    <d v="2021-06-22T00:00:00"/>
    <n v="163"/>
    <n v="16"/>
    <n v="40.200000000000003"/>
    <n v="37"/>
    <n v="95"/>
    <n v="94"/>
    <n v="80"/>
    <n v="11"/>
    <n v="38"/>
    <n v="76"/>
    <n v="53"/>
    <n v="62"/>
    <n v="89"/>
    <n v="91"/>
    <n v="105"/>
    <n v="104"/>
    <n v="117"/>
    <n v="114"/>
    <n v="92"/>
    <n v="51"/>
    <m/>
    <m/>
    <m/>
    <m/>
    <m/>
    <n v="1309"/>
    <n v="77"/>
    <n v="3.0710466004583655E-2"/>
  </r>
  <r>
    <s v="BR024-10216"/>
    <x v="7"/>
    <m/>
    <n v="154"/>
    <n v="16"/>
    <n v="46"/>
    <m/>
    <m/>
    <m/>
    <m/>
    <m/>
    <m/>
    <m/>
    <m/>
    <m/>
    <m/>
    <m/>
    <m/>
    <m/>
    <m/>
    <m/>
    <m/>
    <m/>
    <m/>
    <m/>
    <m/>
    <m/>
    <m/>
    <n v="0"/>
    <n v="0"/>
    <e v="#DIV/0!"/>
  </r>
  <r>
    <s v="BR024-10217"/>
    <x v="7"/>
    <d v="2021-06-23T00:00:00"/>
    <n v="189"/>
    <n v="16"/>
    <n v="38.200000000000003"/>
    <n v="38"/>
    <n v="225"/>
    <n v="158"/>
    <n v="44"/>
    <n v="59"/>
    <n v="33"/>
    <n v="32"/>
    <n v="74"/>
    <n v="84"/>
    <n v="69"/>
    <n v="89"/>
    <n v="92"/>
    <n v="97"/>
    <n v="80"/>
    <m/>
    <m/>
    <m/>
    <m/>
    <m/>
    <m/>
    <m/>
    <m/>
    <n v="1174"/>
    <n v="69.058823529411768"/>
    <n v="3.2538330494037482E-2"/>
  </r>
  <r>
    <s v="BR024-10218"/>
    <x v="7"/>
    <m/>
    <n v="148"/>
    <n v="15"/>
    <n v="40.200000000000003"/>
    <m/>
    <m/>
    <m/>
    <m/>
    <m/>
    <m/>
    <m/>
    <m/>
    <m/>
    <m/>
    <m/>
    <m/>
    <m/>
    <m/>
    <m/>
    <m/>
    <m/>
    <m/>
    <m/>
    <m/>
    <m/>
    <m/>
    <n v="0"/>
    <n v="0"/>
    <e v="#DIV/0!"/>
  </r>
  <r>
    <s v="BR024-11111"/>
    <x v="8"/>
    <d v="2021-06-22T00:00:00"/>
    <n v="172"/>
    <n v="8"/>
    <n v="43.2"/>
    <n v="58"/>
    <n v="6"/>
    <n v="17"/>
    <n v="53"/>
    <n v="47"/>
    <n v="61"/>
    <n v="97"/>
    <n v="61"/>
    <n v="83"/>
    <m/>
    <m/>
    <m/>
    <m/>
    <m/>
    <m/>
    <m/>
    <m/>
    <m/>
    <m/>
    <m/>
    <m/>
    <m/>
    <n v="483"/>
    <n v="53.666666666666664"/>
    <n v="8.9440993788819881E-2"/>
  </r>
  <r>
    <s v="BR024-11112"/>
    <x v="8"/>
    <d v="2021-06-22T00:00:00"/>
    <n v="180"/>
    <n v="9"/>
    <n v="44.6"/>
    <n v="43"/>
    <n v="9"/>
    <n v="10"/>
    <n v="44"/>
    <n v="52"/>
    <n v="63"/>
    <n v="56"/>
    <n v="60"/>
    <n v="82"/>
    <n v="72"/>
    <m/>
    <m/>
    <m/>
    <m/>
    <m/>
    <m/>
    <m/>
    <m/>
    <m/>
    <m/>
    <m/>
    <m/>
    <n v="491"/>
    <n v="49.1"/>
    <n v="9.0835030549898166E-2"/>
  </r>
  <r>
    <s v="BR024-11113"/>
    <x v="8"/>
    <m/>
    <n v="178"/>
    <n v="8"/>
    <n v="43.3"/>
    <m/>
    <m/>
    <m/>
    <m/>
    <m/>
    <m/>
    <m/>
    <m/>
    <m/>
    <m/>
    <m/>
    <m/>
    <m/>
    <m/>
    <m/>
    <m/>
    <m/>
    <m/>
    <m/>
    <m/>
    <m/>
    <m/>
    <n v="0"/>
    <n v="0"/>
    <e v="#DIV/0!"/>
  </r>
  <r>
    <s v="BR024-11114"/>
    <x v="8"/>
    <m/>
    <n v="159"/>
    <n v="7"/>
    <n v="42.4"/>
    <m/>
    <m/>
    <m/>
    <m/>
    <m/>
    <m/>
    <m/>
    <m/>
    <m/>
    <m/>
    <m/>
    <m/>
    <m/>
    <m/>
    <m/>
    <m/>
    <m/>
    <m/>
    <m/>
    <m/>
    <m/>
    <m/>
    <n v="0"/>
    <n v="0"/>
    <e v="#DIV/0!"/>
  </r>
  <r>
    <s v="BR024-11215"/>
    <x v="8"/>
    <d v="2021-06-22T00:00:00"/>
    <n v="174"/>
    <n v="8"/>
    <n v="41"/>
    <n v="32"/>
    <n v="17"/>
    <n v="54"/>
    <n v="53"/>
    <n v="62"/>
    <n v="59"/>
    <n v="71"/>
    <n v="83"/>
    <n v="77"/>
    <m/>
    <m/>
    <m/>
    <m/>
    <m/>
    <m/>
    <m/>
    <m/>
    <m/>
    <m/>
    <m/>
    <m/>
    <m/>
    <n v="508"/>
    <n v="56.444444444444443"/>
    <n v="8.070866141732283E-2"/>
  </r>
  <r>
    <s v="BR024-11216"/>
    <x v="8"/>
    <d v="2021-06-22T00:00:00"/>
    <n v="169"/>
    <n v="10"/>
    <n v="42.5"/>
    <n v="41"/>
    <n v="12"/>
    <n v="37"/>
    <n v="64"/>
    <n v="69"/>
    <n v="48"/>
    <n v="38"/>
    <n v="62"/>
    <n v="85"/>
    <n v="48"/>
    <n v="50"/>
    <m/>
    <m/>
    <m/>
    <m/>
    <m/>
    <m/>
    <m/>
    <m/>
    <m/>
    <m/>
    <m/>
    <n v="554"/>
    <n v="50.363636363636367"/>
    <n v="7.6714801444043315E-2"/>
  </r>
  <r>
    <s v="BR024-11217"/>
    <x v="8"/>
    <m/>
    <n v="172"/>
    <n v="7"/>
    <n v="44.5"/>
    <m/>
    <m/>
    <m/>
    <m/>
    <m/>
    <m/>
    <m/>
    <m/>
    <m/>
    <m/>
    <m/>
    <m/>
    <m/>
    <m/>
    <m/>
    <m/>
    <m/>
    <m/>
    <m/>
    <m/>
    <m/>
    <m/>
    <n v="0"/>
    <n v="0"/>
    <e v="#DIV/0!"/>
  </r>
  <r>
    <s v="BR024-11218"/>
    <x v="8"/>
    <m/>
    <n v="160"/>
    <n v="8"/>
    <n v="44.3"/>
    <m/>
    <m/>
    <m/>
    <m/>
    <m/>
    <m/>
    <m/>
    <m/>
    <m/>
    <m/>
    <m/>
    <m/>
    <m/>
    <m/>
    <m/>
    <m/>
    <m/>
    <m/>
    <m/>
    <m/>
    <m/>
    <m/>
    <n v="0"/>
    <n v="0"/>
    <e v="#DIV/0!"/>
  </r>
  <r>
    <s v="BR024-12111"/>
    <x v="9"/>
    <d v="2021-08-19T00:00:00"/>
    <n v="115"/>
    <n v="8"/>
    <n v="53.9"/>
    <n v="46"/>
    <n v="97"/>
    <n v="74"/>
    <n v="107"/>
    <n v="49"/>
    <n v="77"/>
    <n v="55"/>
    <m/>
    <m/>
    <m/>
    <m/>
    <m/>
    <m/>
    <m/>
    <m/>
    <m/>
    <m/>
    <m/>
    <m/>
    <m/>
    <m/>
    <m/>
    <n v="505"/>
    <n v="56.111111111111114"/>
    <n v="0.10673267326732673"/>
  </r>
  <r>
    <s v="BR024-12112"/>
    <x v="10"/>
    <m/>
    <n v="112"/>
    <n v="6"/>
    <n v="52.1"/>
    <m/>
    <m/>
    <m/>
    <m/>
    <m/>
    <m/>
    <m/>
    <m/>
    <m/>
    <m/>
    <m/>
    <m/>
    <m/>
    <m/>
    <m/>
    <m/>
    <m/>
    <m/>
    <m/>
    <m/>
    <m/>
    <m/>
    <n v="0"/>
    <n v="0"/>
    <e v="#DIV/0!"/>
  </r>
  <r>
    <s v="BR024-12113"/>
    <x v="10"/>
    <d v="2021-08-19T00:00:00"/>
    <n v="113"/>
    <n v="10"/>
    <n v="50.7"/>
    <n v="37"/>
    <n v="33"/>
    <n v="63"/>
    <n v="92"/>
    <n v="68"/>
    <n v="49"/>
    <n v="65"/>
    <n v="38"/>
    <n v="37"/>
    <m/>
    <m/>
    <m/>
    <m/>
    <m/>
    <m/>
    <m/>
    <m/>
    <m/>
    <m/>
    <m/>
    <m/>
    <m/>
    <n v="482"/>
    <n v="43.81818181818182"/>
    <n v="0.10518672199170125"/>
  </r>
  <r>
    <s v="BR024-12114"/>
    <x v="10"/>
    <m/>
    <n v="100"/>
    <n v="6"/>
    <n v="52.5"/>
    <m/>
    <m/>
    <m/>
    <m/>
    <m/>
    <m/>
    <m/>
    <m/>
    <m/>
    <m/>
    <m/>
    <m/>
    <m/>
    <m/>
    <m/>
    <m/>
    <m/>
    <m/>
    <m/>
    <m/>
    <m/>
    <m/>
    <n v="0"/>
    <n v="0"/>
    <e v="#DIV/0!"/>
  </r>
  <r>
    <s v="BR024-12215"/>
    <x v="10"/>
    <m/>
    <n v="114"/>
    <n v="6"/>
    <n v="51.2"/>
    <m/>
    <m/>
    <m/>
    <m/>
    <m/>
    <m/>
    <m/>
    <m/>
    <m/>
    <m/>
    <m/>
    <m/>
    <m/>
    <m/>
    <m/>
    <m/>
    <m/>
    <m/>
    <m/>
    <m/>
    <m/>
    <m/>
    <n v="0"/>
    <n v="0"/>
    <e v="#DIV/0!"/>
  </r>
  <r>
    <s v="BR024-12216"/>
    <x v="10"/>
    <d v="2021-08-19T00:00:00"/>
    <n v="118"/>
    <n v="12"/>
    <n v="52.3"/>
    <n v="53"/>
    <n v="66"/>
    <n v="21"/>
    <n v="37"/>
    <n v="66"/>
    <n v="49"/>
    <n v="54"/>
    <n v="64"/>
    <n v="52"/>
    <m/>
    <m/>
    <m/>
    <m/>
    <m/>
    <m/>
    <m/>
    <m/>
    <m/>
    <m/>
    <m/>
    <m/>
    <m/>
    <n v="462"/>
    <n v="35.53846153846154"/>
    <n v="0.11320346320346319"/>
  </r>
  <r>
    <s v="BR024-12217"/>
    <x v="10"/>
    <d v="2021-08-19T00:00:00"/>
    <n v="93"/>
    <n v="10"/>
    <n v="59.2"/>
    <n v="79"/>
    <n v="54"/>
    <n v="61"/>
    <n v="45"/>
    <n v="42"/>
    <n v="73"/>
    <n v="54"/>
    <n v="43"/>
    <n v="33"/>
    <n v="36"/>
    <m/>
    <m/>
    <m/>
    <m/>
    <m/>
    <m/>
    <m/>
    <m/>
    <m/>
    <m/>
    <m/>
    <m/>
    <n v="520"/>
    <n v="47.272727272727273"/>
    <n v="0.11384615384615385"/>
  </r>
  <r>
    <s v="BR024-12218"/>
    <x v="10"/>
    <m/>
    <n v="110"/>
    <n v="6"/>
    <n v="54"/>
    <m/>
    <m/>
    <m/>
    <m/>
    <m/>
    <m/>
    <m/>
    <m/>
    <m/>
    <m/>
    <m/>
    <m/>
    <m/>
    <m/>
    <m/>
    <m/>
    <m/>
    <m/>
    <m/>
    <m/>
    <m/>
    <m/>
    <n v="0"/>
    <n v="0"/>
    <e v="#DIV/0!"/>
  </r>
  <r>
    <s v="BR024-13111"/>
    <x v="11"/>
    <m/>
    <n v="120"/>
    <n v="9"/>
    <n v="60.1"/>
    <m/>
    <m/>
    <m/>
    <m/>
    <m/>
    <m/>
    <m/>
    <m/>
    <m/>
    <m/>
    <m/>
    <m/>
    <m/>
    <m/>
    <m/>
    <m/>
    <m/>
    <m/>
    <m/>
    <m/>
    <m/>
    <m/>
    <n v="0"/>
    <n v="0"/>
    <e v="#DIV/0!"/>
  </r>
  <r>
    <s v="BR024-13112"/>
    <x v="11"/>
    <d v="2021-06-24T00:00:00"/>
    <n v="110"/>
    <n v="12"/>
    <n v="67.099999999999994"/>
    <n v="92"/>
    <n v="27"/>
    <n v="16"/>
    <n v="39"/>
    <n v="40"/>
    <n v="23"/>
    <n v="48"/>
    <n v="41"/>
    <n v="39"/>
    <n v="15"/>
    <n v="30"/>
    <n v="49"/>
    <n v="30"/>
    <m/>
    <m/>
    <m/>
    <m/>
    <m/>
    <m/>
    <m/>
    <m/>
    <m/>
    <n v="489"/>
    <n v="37.615384615384613"/>
    <n v="0.13721881390593046"/>
  </r>
  <r>
    <s v="BR024-13113"/>
    <x v="11"/>
    <d v="2021-06-29T00:00:00"/>
    <n v="141"/>
    <n v="12"/>
    <n v="53.9"/>
    <n v="42"/>
    <n v="20"/>
    <n v="31"/>
    <n v="31"/>
    <n v="41"/>
    <n v="49"/>
    <n v="61"/>
    <n v="58"/>
    <n v="53"/>
    <n v="47"/>
    <n v="45"/>
    <n v="43"/>
    <n v="14"/>
    <m/>
    <m/>
    <m/>
    <m/>
    <m/>
    <m/>
    <m/>
    <m/>
    <m/>
    <n v="535"/>
    <n v="41.153846153846153"/>
    <n v="0.10074766355140187"/>
  </r>
  <r>
    <s v="BR024-13114"/>
    <x v="11"/>
    <d v="2021-06-25T00:00:00"/>
    <n v="103"/>
    <n v="10"/>
    <n v="54.2"/>
    <n v="17"/>
    <n v="30"/>
    <n v="35"/>
    <n v="48"/>
    <n v="52"/>
    <n v="40"/>
    <n v="34"/>
    <n v="59"/>
    <n v="49"/>
    <n v="55"/>
    <n v="39"/>
    <m/>
    <m/>
    <m/>
    <m/>
    <m/>
    <m/>
    <m/>
    <m/>
    <m/>
    <m/>
    <m/>
    <n v="458"/>
    <n v="41.636363636363633"/>
    <n v="0.11834061135371179"/>
  </r>
  <r>
    <s v="BR024-13215"/>
    <x v="11"/>
    <m/>
    <n v="118"/>
    <n v="9"/>
    <n v="49.6"/>
    <m/>
    <m/>
    <m/>
    <m/>
    <m/>
    <m/>
    <m/>
    <m/>
    <m/>
    <m/>
    <m/>
    <m/>
    <m/>
    <m/>
    <m/>
    <m/>
    <m/>
    <m/>
    <m/>
    <m/>
    <m/>
    <m/>
    <n v="0"/>
    <n v="0"/>
    <e v="#DIV/0!"/>
  </r>
  <r>
    <s v="BR024-13216"/>
    <x v="11"/>
    <d v="2021-06-24T00:00:00"/>
    <n v="112"/>
    <n v="9"/>
    <n v="56.4"/>
    <n v="26"/>
    <n v="51"/>
    <n v="24"/>
    <n v="51"/>
    <n v="51"/>
    <n v="67"/>
    <n v="45"/>
    <n v="56"/>
    <n v="58"/>
    <n v="37"/>
    <m/>
    <m/>
    <m/>
    <m/>
    <m/>
    <m/>
    <m/>
    <m/>
    <m/>
    <m/>
    <m/>
    <m/>
    <n v="466"/>
    <n v="46.6"/>
    <n v="0.12103004291845493"/>
  </r>
  <r>
    <s v="BR024-13217"/>
    <x v="11"/>
    <d v="2021-06-24T00:00:00"/>
    <n v="127"/>
    <n v="11"/>
    <n v="61.1"/>
    <n v="36"/>
    <n v="22"/>
    <n v="48"/>
    <n v="40"/>
    <n v="17"/>
    <n v="51"/>
    <n v="56"/>
    <n v="66"/>
    <n v="53"/>
    <n v="53"/>
    <n v="38"/>
    <n v="31"/>
    <m/>
    <m/>
    <m/>
    <m/>
    <m/>
    <m/>
    <m/>
    <m/>
    <m/>
    <m/>
    <n v="511"/>
    <n v="42.583333333333336"/>
    <n v="0.11956947162426615"/>
  </r>
  <r>
    <s v="BR024-13218"/>
    <x v="11"/>
    <m/>
    <n v="113"/>
    <n v="8"/>
    <n v="51.9"/>
    <m/>
    <m/>
    <m/>
    <m/>
    <m/>
    <m/>
    <m/>
    <m/>
    <m/>
    <m/>
    <m/>
    <m/>
    <m/>
    <m/>
    <m/>
    <m/>
    <m/>
    <m/>
    <m/>
    <m/>
    <m/>
    <m/>
    <n v="0"/>
    <n v="0"/>
    <e v="#DIV/0!"/>
  </r>
  <r>
    <s v="BR024-14111"/>
    <x v="12"/>
    <m/>
    <n v="145"/>
    <n v="11"/>
    <n v="39.6"/>
    <m/>
    <m/>
    <m/>
    <m/>
    <m/>
    <m/>
    <m/>
    <m/>
    <m/>
    <m/>
    <m/>
    <m/>
    <m/>
    <m/>
    <m/>
    <m/>
    <m/>
    <m/>
    <m/>
    <m/>
    <m/>
    <m/>
    <n v="0"/>
    <n v="0"/>
    <e v="#DIV/0!"/>
  </r>
  <r>
    <s v="BR024-14112"/>
    <x v="12"/>
    <m/>
    <n v="110"/>
    <n v="10"/>
    <n v="56.4"/>
    <m/>
    <m/>
    <m/>
    <m/>
    <m/>
    <m/>
    <m/>
    <m/>
    <m/>
    <m/>
    <m/>
    <m/>
    <m/>
    <m/>
    <m/>
    <m/>
    <m/>
    <m/>
    <m/>
    <m/>
    <m/>
    <m/>
    <n v="0"/>
    <n v="0"/>
    <e v="#DIV/0!"/>
  </r>
  <r>
    <s v="BR024-14113"/>
    <x v="13"/>
    <d v="2021-06-30T00:00:00"/>
    <n v="132"/>
    <n v="13"/>
    <n v="35.9"/>
    <n v="6"/>
    <n v="6"/>
    <n v="14"/>
    <n v="3"/>
    <n v="9"/>
    <n v="34"/>
    <n v="25"/>
    <n v="32"/>
    <n v="58"/>
    <n v="32"/>
    <n v="32"/>
    <n v="57"/>
    <n v="21"/>
    <n v="39"/>
    <m/>
    <m/>
    <m/>
    <m/>
    <m/>
    <m/>
    <m/>
    <m/>
    <n v="368"/>
    <n v="26.285714285714285"/>
    <n v="9.7554347826086948E-2"/>
  </r>
  <r>
    <s v="BR024-14114"/>
    <x v="13"/>
    <d v="2021-06-30T00:00:00"/>
    <n v="121"/>
    <n v="11"/>
    <n v="47.1"/>
    <n v="6"/>
    <n v="33"/>
    <n v="17"/>
    <n v="18"/>
    <n v="21"/>
    <n v="34"/>
    <n v="43"/>
    <n v="50"/>
    <n v="79"/>
    <n v="89"/>
    <n v="68"/>
    <n v="54"/>
    <m/>
    <m/>
    <m/>
    <m/>
    <m/>
    <m/>
    <m/>
    <m/>
    <m/>
    <m/>
    <n v="512"/>
    <n v="42.666666666666664"/>
    <n v="9.1992187500000003E-2"/>
  </r>
  <r>
    <s v="BR024-14215"/>
    <x v="13"/>
    <d v="2021-07-02T00:00:00"/>
    <n v="126"/>
    <n v="11"/>
    <n v="38.799999999999997"/>
    <n v="48"/>
    <n v="7"/>
    <n v="10"/>
    <n v="4"/>
    <n v="23"/>
    <n v="29"/>
    <n v="73"/>
    <n v="47"/>
    <n v="50"/>
    <n v="66"/>
    <n v="60"/>
    <n v="30"/>
    <m/>
    <m/>
    <m/>
    <m/>
    <m/>
    <m/>
    <m/>
    <m/>
    <m/>
    <m/>
    <n v="447"/>
    <n v="37.25"/>
    <n v="8.6800894854586128E-2"/>
  </r>
  <r>
    <s v="BR024-14216"/>
    <x v="13"/>
    <m/>
    <n v="100"/>
    <n v="11"/>
    <n v="49.6"/>
    <m/>
    <m/>
    <m/>
    <m/>
    <m/>
    <m/>
    <m/>
    <m/>
    <m/>
    <m/>
    <m/>
    <m/>
    <m/>
    <m/>
    <m/>
    <m/>
    <m/>
    <m/>
    <m/>
    <m/>
    <m/>
    <m/>
    <n v="0"/>
    <n v="0"/>
    <e v="#DIV/0!"/>
  </r>
  <r>
    <s v="BR024-14217"/>
    <x v="13"/>
    <d v="2021-07-02T00:00:00"/>
    <n v="111"/>
    <n v="13"/>
    <n v="39.200000000000003"/>
    <n v="25"/>
    <n v="7"/>
    <n v="14"/>
    <n v="6"/>
    <n v="20"/>
    <n v="22"/>
    <n v="40"/>
    <n v="45"/>
    <n v="38"/>
    <n v="41"/>
    <n v="39"/>
    <n v="43"/>
    <n v="53"/>
    <n v="43"/>
    <m/>
    <m/>
    <m/>
    <m/>
    <m/>
    <m/>
    <m/>
    <m/>
    <n v="436"/>
    <n v="31.142857142857142"/>
    <n v="8.990825688073395E-2"/>
  </r>
  <r>
    <s v="BR024-14218"/>
    <x v="13"/>
    <m/>
    <n v="98"/>
    <n v="12"/>
    <n v="35.1"/>
    <m/>
    <m/>
    <m/>
    <m/>
    <m/>
    <m/>
    <m/>
    <m/>
    <m/>
    <m/>
    <m/>
    <m/>
    <m/>
    <m/>
    <m/>
    <m/>
    <m/>
    <m/>
    <m/>
    <m/>
    <m/>
    <m/>
    <n v="0"/>
    <n v="0"/>
    <e v="#DIV/0!"/>
  </r>
  <r>
    <s v="BR024-15111"/>
    <x v="14"/>
    <m/>
    <n v="110"/>
    <n v="5"/>
    <n v="17.5"/>
    <m/>
    <m/>
    <m/>
    <m/>
    <m/>
    <m/>
    <m/>
    <m/>
    <m/>
    <m/>
    <m/>
    <m/>
    <m/>
    <m/>
    <m/>
    <m/>
    <m/>
    <m/>
    <m/>
    <m/>
    <m/>
    <m/>
    <n v="0"/>
    <n v="0"/>
    <e v="#DIV/0!"/>
  </r>
  <r>
    <s v="BR024-15112"/>
    <x v="14"/>
    <m/>
    <n v="113"/>
    <n v="8"/>
    <n v="37"/>
    <m/>
    <m/>
    <m/>
    <m/>
    <m/>
    <m/>
    <m/>
    <m/>
    <m/>
    <m/>
    <m/>
    <m/>
    <m/>
    <m/>
    <m/>
    <m/>
    <m/>
    <m/>
    <m/>
    <m/>
    <m/>
    <m/>
    <n v="0"/>
    <n v="0"/>
    <e v="#DIV/0!"/>
  </r>
  <r>
    <s v="BR024-15113"/>
    <x v="14"/>
    <d v="2021-07-06T00:00:00"/>
    <n v="62"/>
    <n v="9"/>
    <n v="39.1"/>
    <n v="37"/>
    <n v="23"/>
    <n v="61"/>
    <n v="97"/>
    <n v="69"/>
    <n v="78"/>
    <n v="52"/>
    <n v="48"/>
    <n v="23"/>
    <m/>
    <m/>
    <m/>
    <m/>
    <m/>
    <m/>
    <m/>
    <m/>
    <m/>
    <m/>
    <m/>
    <m/>
    <m/>
    <n v="488"/>
    <n v="48.8"/>
    <n v="8.0122950819672134E-2"/>
  </r>
  <r>
    <s v="BR024-16111"/>
    <x v="15"/>
    <d v="2021-10-12T00:00:00"/>
    <n v="118"/>
    <n v="7"/>
    <n v="29.7"/>
    <n v="60"/>
    <n v="29"/>
    <n v="39"/>
    <n v="34"/>
    <n v="26"/>
    <n v="39"/>
    <n v="45"/>
    <n v="36"/>
    <m/>
    <m/>
    <m/>
    <m/>
    <m/>
    <m/>
    <m/>
    <m/>
    <m/>
    <m/>
    <m/>
    <m/>
    <m/>
    <m/>
    <n v="308"/>
    <n v="38.5"/>
    <n v="9.6428571428571433E-2"/>
  </r>
  <r>
    <s v="BR024-16112"/>
    <x v="15"/>
    <m/>
    <n v="118"/>
    <n v="10"/>
    <n v="41.6"/>
    <m/>
    <m/>
    <m/>
    <m/>
    <m/>
    <m/>
    <m/>
    <m/>
    <m/>
    <m/>
    <m/>
    <m/>
    <m/>
    <m/>
    <m/>
    <m/>
    <m/>
    <m/>
    <m/>
    <m/>
    <m/>
    <m/>
    <n v="0"/>
    <n v="0"/>
    <e v="#DIV/0!"/>
  </r>
  <r>
    <s v="BR024-16113"/>
    <x v="15"/>
    <d v="2021-10-12T00:00:00"/>
    <n v="97"/>
    <n v="5"/>
    <n v="11.1"/>
    <n v="53"/>
    <n v="22"/>
    <n v="14"/>
    <n v="15"/>
    <n v="28"/>
    <n v="5"/>
    <m/>
    <m/>
    <m/>
    <m/>
    <m/>
    <m/>
    <m/>
    <m/>
    <m/>
    <m/>
    <m/>
    <m/>
    <m/>
    <m/>
    <m/>
    <m/>
    <n v="137"/>
    <n v="22.833333333333332"/>
    <n v="8.1021897810218971E-2"/>
  </r>
  <r>
    <s v="BR024-16114"/>
    <x v="15"/>
    <m/>
    <n v="116"/>
    <n v="6"/>
    <n v="9.5"/>
    <m/>
    <m/>
    <m/>
    <m/>
    <m/>
    <m/>
    <m/>
    <m/>
    <m/>
    <m/>
    <m/>
    <m/>
    <m/>
    <m/>
    <m/>
    <m/>
    <m/>
    <m/>
    <m/>
    <m/>
    <m/>
    <m/>
    <n v="0"/>
    <n v="0"/>
    <e v="#DIV/0!"/>
  </r>
  <r>
    <s v="BR024-16215"/>
    <x v="15"/>
    <m/>
    <n v="117"/>
    <n v="6"/>
    <n v="26.4"/>
    <m/>
    <m/>
    <m/>
    <m/>
    <m/>
    <m/>
    <m/>
    <m/>
    <m/>
    <m/>
    <m/>
    <m/>
    <m/>
    <m/>
    <m/>
    <m/>
    <m/>
    <m/>
    <m/>
    <m/>
    <m/>
    <m/>
    <n v="0"/>
    <n v="0"/>
    <e v="#DIV/0!"/>
  </r>
  <r>
    <s v="BR024-16216"/>
    <x v="15"/>
    <m/>
    <n v="106"/>
    <n v="4"/>
    <n v="9.1"/>
    <m/>
    <m/>
    <m/>
    <m/>
    <m/>
    <m/>
    <m/>
    <m/>
    <m/>
    <m/>
    <m/>
    <m/>
    <m/>
    <m/>
    <m/>
    <m/>
    <m/>
    <m/>
    <m/>
    <m/>
    <m/>
    <m/>
    <n v="0"/>
    <n v="0"/>
    <e v="#DIV/0!"/>
  </r>
  <r>
    <s v="BR024-16217"/>
    <x v="15"/>
    <d v="2021-10-12T00:00:00"/>
    <n v="105"/>
    <n v="5"/>
    <n v="11.4"/>
    <n v="29"/>
    <n v="9"/>
    <n v="27"/>
    <n v="13"/>
    <n v="29"/>
    <n v="19"/>
    <m/>
    <m/>
    <m/>
    <m/>
    <m/>
    <m/>
    <m/>
    <m/>
    <m/>
    <m/>
    <m/>
    <m/>
    <m/>
    <m/>
    <m/>
    <m/>
    <n v="126"/>
    <n v="21"/>
    <n v="9.0476190476190474E-2"/>
  </r>
  <r>
    <s v="BR024-16218"/>
    <x v="15"/>
    <d v="2021-10-12T00:00:00"/>
    <n v="108"/>
    <n v="6"/>
    <n v="19.8"/>
    <n v="54"/>
    <n v="19"/>
    <n v="15"/>
    <n v="17"/>
    <n v="19"/>
    <n v="21"/>
    <n v="22"/>
    <m/>
    <m/>
    <m/>
    <m/>
    <m/>
    <m/>
    <m/>
    <m/>
    <m/>
    <m/>
    <m/>
    <m/>
    <m/>
    <m/>
    <m/>
    <n v="167"/>
    <n v="23.857142857142858"/>
    <n v="0.11856287425149702"/>
  </r>
  <r>
    <s v="BR024-17111"/>
    <x v="16"/>
    <d v="2021-07-07T00:00:00"/>
    <n v="180"/>
    <n v="4"/>
    <n v="35.200000000000003"/>
    <n v="75"/>
    <n v="1"/>
    <n v="39"/>
    <n v="66"/>
    <n v="52"/>
    <m/>
    <m/>
    <m/>
    <m/>
    <m/>
    <m/>
    <m/>
    <m/>
    <m/>
    <m/>
    <m/>
    <m/>
    <m/>
    <m/>
    <m/>
    <m/>
    <m/>
    <n v="233"/>
    <n v="46.6"/>
    <n v="0.15107296137339057"/>
  </r>
  <r>
    <s v="BR024-17112"/>
    <x v="16"/>
    <m/>
    <n v="170"/>
    <n v="4"/>
    <n v="42.6"/>
    <m/>
    <m/>
    <m/>
    <m/>
    <m/>
    <m/>
    <m/>
    <m/>
    <m/>
    <m/>
    <m/>
    <m/>
    <m/>
    <m/>
    <m/>
    <m/>
    <m/>
    <m/>
    <m/>
    <m/>
    <m/>
    <m/>
    <n v="0"/>
    <n v="0"/>
    <e v="#DIV/0!"/>
  </r>
  <r>
    <s v="BR024-17113"/>
    <x v="16"/>
    <d v="2021-07-06T00:00:00"/>
    <n v="181"/>
    <n v="3"/>
    <n v="32"/>
    <n v="34"/>
    <n v="33"/>
    <n v="43"/>
    <n v="67"/>
    <m/>
    <m/>
    <m/>
    <m/>
    <m/>
    <m/>
    <m/>
    <m/>
    <m/>
    <m/>
    <m/>
    <m/>
    <m/>
    <m/>
    <m/>
    <m/>
    <m/>
    <m/>
    <n v="177"/>
    <n v="44.25"/>
    <n v="0.1807909604519774"/>
  </r>
  <r>
    <s v="BR024-17114"/>
    <x v="16"/>
    <m/>
    <n v="194"/>
    <n v="3"/>
    <n v="29.9"/>
    <m/>
    <m/>
    <m/>
    <m/>
    <m/>
    <m/>
    <m/>
    <m/>
    <m/>
    <m/>
    <m/>
    <m/>
    <m/>
    <m/>
    <m/>
    <m/>
    <m/>
    <m/>
    <m/>
    <m/>
    <m/>
    <m/>
    <n v="0"/>
    <n v="0"/>
    <e v="#DIV/0!"/>
  </r>
  <r>
    <s v="BR024-17215"/>
    <x v="16"/>
    <m/>
    <n v="165"/>
    <n v="3"/>
    <n v="31.7"/>
    <m/>
    <m/>
    <m/>
    <m/>
    <m/>
    <m/>
    <m/>
    <m/>
    <m/>
    <m/>
    <m/>
    <m/>
    <m/>
    <m/>
    <m/>
    <m/>
    <m/>
    <m/>
    <m/>
    <m/>
    <m/>
    <m/>
    <n v="0"/>
    <n v="0"/>
    <e v="#DIV/0!"/>
  </r>
  <r>
    <s v="BR024-17216"/>
    <x v="16"/>
    <m/>
    <n v="210"/>
    <n v="3"/>
    <n v="43.9"/>
    <m/>
    <m/>
    <m/>
    <m/>
    <m/>
    <m/>
    <m/>
    <m/>
    <m/>
    <m/>
    <m/>
    <m/>
    <m/>
    <m/>
    <m/>
    <m/>
    <m/>
    <m/>
    <m/>
    <m/>
    <m/>
    <m/>
    <n v="0"/>
    <n v="0"/>
    <e v="#DIV/0!"/>
  </r>
  <r>
    <s v="BR024-17217"/>
    <x v="16"/>
    <d v="2021-07-06T00:00:00"/>
    <n v="172"/>
    <n v="3"/>
    <n v="33.6"/>
    <n v="23"/>
    <n v="37"/>
    <n v="88"/>
    <n v="58"/>
    <m/>
    <m/>
    <m/>
    <m/>
    <m/>
    <m/>
    <m/>
    <m/>
    <m/>
    <m/>
    <m/>
    <m/>
    <m/>
    <m/>
    <m/>
    <m/>
    <m/>
    <m/>
    <n v="206"/>
    <n v="51.5"/>
    <n v="0.16310679611650486"/>
  </r>
  <r>
    <s v="BR024-17218"/>
    <x v="16"/>
    <d v="2021-07-07T00:00:00"/>
    <n v="162"/>
    <n v="5"/>
    <n v="40.200000000000003"/>
    <n v="77"/>
    <n v="21"/>
    <n v="35"/>
    <n v="63"/>
    <n v="53"/>
    <n v="48"/>
    <m/>
    <m/>
    <m/>
    <m/>
    <m/>
    <m/>
    <m/>
    <m/>
    <m/>
    <m/>
    <m/>
    <m/>
    <m/>
    <m/>
    <m/>
    <m/>
    <n v="297"/>
    <n v="49.5"/>
    <n v="0.13535353535353536"/>
  </r>
  <r>
    <s v="BR024-18111"/>
    <x v="17"/>
    <m/>
    <n v="167"/>
    <n v="7"/>
    <n v="43.6"/>
    <m/>
    <m/>
    <m/>
    <m/>
    <m/>
    <m/>
    <m/>
    <m/>
    <m/>
    <m/>
    <m/>
    <m/>
    <m/>
    <m/>
    <m/>
    <m/>
    <m/>
    <m/>
    <m/>
    <m/>
    <m/>
    <m/>
    <n v="0"/>
    <n v="0"/>
    <e v="#DIV/0!"/>
  </r>
  <r>
    <s v="BR024-18112"/>
    <x v="17"/>
    <m/>
    <n v="152"/>
    <n v="7"/>
    <n v="1"/>
    <m/>
    <m/>
    <m/>
    <m/>
    <m/>
    <m/>
    <m/>
    <m/>
    <m/>
    <m/>
    <m/>
    <m/>
    <m/>
    <m/>
    <m/>
    <m/>
    <m/>
    <m/>
    <m/>
    <m/>
    <m/>
    <m/>
    <n v="0"/>
    <n v="0"/>
    <e v="#DIV/0!"/>
  </r>
  <r>
    <s v="BR024-18113"/>
    <x v="17"/>
    <d v="2021-08-09T00:00:00"/>
    <n v="133"/>
    <n v="8"/>
    <n v="31.4"/>
    <n v="31"/>
    <n v="3"/>
    <n v="8"/>
    <n v="20"/>
    <n v="54"/>
    <n v="26"/>
    <n v="34"/>
    <n v="39"/>
    <n v="29"/>
    <m/>
    <m/>
    <m/>
    <m/>
    <m/>
    <m/>
    <m/>
    <m/>
    <m/>
    <m/>
    <m/>
    <m/>
    <m/>
    <n v="244"/>
    <n v="27.111111111111111"/>
    <n v="0.12868852459016392"/>
  </r>
  <r>
    <s v="BR024-18114"/>
    <x v="17"/>
    <d v="2021-08-09T00:00:00"/>
    <n v="153"/>
    <n v="9"/>
    <n v="30.1"/>
    <n v="43"/>
    <n v="4"/>
    <n v="9"/>
    <n v="4"/>
    <n v="18"/>
    <n v="15"/>
    <n v="27"/>
    <n v="20"/>
    <n v="23"/>
    <n v="7"/>
    <m/>
    <m/>
    <m/>
    <m/>
    <m/>
    <m/>
    <m/>
    <m/>
    <m/>
    <m/>
    <m/>
    <m/>
    <n v="170"/>
    <n v="17"/>
    <n v="0.17705882352941177"/>
  </r>
  <r>
    <s v="BR024-18215"/>
    <x v="17"/>
    <d v="2021-08-09T00:00:00"/>
    <n v="159"/>
    <n v="7"/>
    <n v="28.6"/>
    <n v="56"/>
    <n v="13"/>
    <n v="19"/>
    <n v="22"/>
    <n v="35"/>
    <n v="26"/>
    <n v="34"/>
    <n v="24"/>
    <m/>
    <m/>
    <m/>
    <m/>
    <m/>
    <m/>
    <m/>
    <m/>
    <m/>
    <m/>
    <m/>
    <m/>
    <m/>
    <m/>
    <n v="229"/>
    <n v="28.625"/>
    <n v="0.12489082969432315"/>
  </r>
  <r>
    <s v="BR024-18216"/>
    <x v="17"/>
    <m/>
    <n v="152"/>
    <n v="8"/>
    <n v="15.6"/>
    <m/>
    <m/>
    <m/>
    <m/>
    <m/>
    <m/>
    <m/>
    <m/>
    <m/>
    <m/>
    <m/>
    <m/>
    <m/>
    <m/>
    <m/>
    <m/>
    <m/>
    <m/>
    <m/>
    <m/>
    <m/>
    <m/>
    <n v="0"/>
    <n v="0"/>
    <e v="#DIV/0!"/>
  </r>
  <r>
    <s v="BR024-18217"/>
    <x v="17"/>
    <d v="2021-08-09T00:00:00"/>
    <n v="160"/>
    <n v="10"/>
    <n v="15.3"/>
    <n v="38"/>
    <n v="11"/>
    <n v="1"/>
    <n v="10"/>
    <n v="12"/>
    <n v="20"/>
    <n v="28"/>
    <n v="11"/>
    <n v="14"/>
    <n v="21"/>
    <m/>
    <m/>
    <m/>
    <m/>
    <m/>
    <m/>
    <m/>
    <m/>
    <m/>
    <m/>
    <m/>
    <m/>
    <n v="166"/>
    <n v="15.090909090909092"/>
    <n v="9.216867469879518E-2"/>
  </r>
  <r>
    <s v="BR024-18218"/>
    <x v="17"/>
    <m/>
    <n v="164"/>
    <n v="7"/>
    <n v="7.2"/>
    <m/>
    <m/>
    <m/>
    <m/>
    <m/>
    <m/>
    <m/>
    <m/>
    <m/>
    <m/>
    <m/>
    <m/>
    <m/>
    <m/>
    <m/>
    <m/>
    <m/>
    <m/>
    <m/>
    <m/>
    <m/>
    <m/>
    <n v="0"/>
    <n v="0"/>
    <e v="#DIV/0!"/>
  </r>
  <r>
    <s v="BR024-19111"/>
    <x v="18"/>
    <m/>
    <n v="113"/>
    <n v="13"/>
    <n v="13.6"/>
    <m/>
    <m/>
    <m/>
    <m/>
    <m/>
    <m/>
    <m/>
    <m/>
    <m/>
    <m/>
    <m/>
    <m/>
    <m/>
    <m/>
    <m/>
    <m/>
    <m/>
    <m/>
    <m/>
    <m/>
    <m/>
    <m/>
    <n v="0"/>
    <n v="0"/>
    <e v="#DIV/0!"/>
  </r>
  <r>
    <s v="BR024-19112"/>
    <x v="18"/>
    <m/>
    <n v="135"/>
    <n v="12"/>
    <n v="20"/>
    <m/>
    <m/>
    <m/>
    <m/>
    <m/>
    <m/>
    <m/>
    <m/>
    <m/>
    <m/>
    <m/>
    <m/>
    <m/>
    <m/>
    <m/>
    <m/>
    <m/>
    <m/>
    <m/>
    <m/>
    <m/>
    <m/>
    <n v="0"/>
    <n v="0"/>
    <e v="#DIV/0!"/>
  </r>
  <r>
    <s v="BR024-19113"/>
    <x v="18"/>
    <d v="2021-08-09T00:00:00"/>
    <n v="155"/>
    <n v="9"/>
    <n v="25.3"/>
    <n v="34"/>
    <n v="2"/>
    <n v="8"/>
    <n v="22"/>
    <n v="29"/>
    <n v="33"/>
    <n v="24"/>
    <n v="27"/>
    <n v="30"/>
    <n v="21"/>
    <m/>
    <m/>
    <m/>
    <m/>
    <m/>
    <m/>
    <m/>
    <m/>
    <m/>
    <m/>
    <m/>
    <m/>
    <n v="230"/>
    <n v="23"/>
    <n v="0.11"/>
  </r>
  <r>
    <s v="BR024-19114"/>
    <x v="18"/>
    <d v="2021-08-09T00:00:00"/>
    <n v="172"/>
    <n v="11"/>
    <n v="4.2"/>
    <n v="20"/>
    <n v="0"/>
    <n v="3"/>
    <n v="0"/>
    <n v="3"/>
    <n v="5"/>
    <n v="6"/>
    <n v="17"/>
    <n v="4"/>
    <n v="2"/>
    <n v="7"/>
    <n v="0"/>
    <m/>
    <m/>
    <m/>
    <m/>
    <m/>
    <m/>
    <m/>
    <m/>
    <m/>
    <m/>
    <n v="67"/>
    <n v="5.583333333333333"/>
    <n v="6.2686567164179113E-2"/>
  </r>
  <r>
    <s v="BR024-19215"/>
    <x v="19"/>
    <m/>
    <n v="148"/>
    <n v="13"/>
    <n v="0.2"/>
    <m/>
    <m/>
    <m/>
    <m/>
    <m/>
    <m/>
    <m/>
    <m/>
    <m/>
    <m/>
    <m/>
    <m/>
    <m/>
    <m/>
    <m/>
    <m/>
    <m/>
    <m/>
    <m/>
    <m/>
    <m/>
    <m/>
    <n v="0"/>
    <n v="0"/>
    <e v="#DIV/0!"/>
  </r>
  <r>
    <s v="BR024-19216"/>
    <x v="18"/>
    <d v="2021-08-06T00:00:00"/>
    <n v="136"/>
    <n v="11"/>
    <n v="14.8"/>
    <n v="41"/>
    <n v="9"/>
    <n v="11"/>
    <n v="7"/>
    <n v="34"/>
    <n v="19"/>
    <n v="9"/>
    <n v="10"/>
    <n v="9"/>
    <n v="17"/>
    <n v="3"/>
    <n v="10"/>
    <m/>
    <m/>
    <m/>
    <m/>
    <m/>
    <m/>
    <m/>
    <m/>
    <m/>
    <m/>
    <n v="179"/>
    <n v="14.916666666666666"/>
    <n v="8.2681564245810066E-2"/>
  </r>
  <r>
    <s v="BR024-19217"/>
    <x v="18"/>
    <d v="2021-08-06T00:00:00"/>
    <n v="183"/>
    <n v="8"/>
    <n v="29.3"/>
    <n v="37"/>
    <n v="4"/>
    <n v="13"/>
    <n v="22"/>
    <n v="41"/>
    <n v="25"/>
    <n v="22"/>
    <n v="29"/>
    <n v="42"/>
    <m/>
    <m/>
    <m/>
    <m/>
    <m/>
    <m/>
    <m/>
    <m/>
    <m/>
    <m/>
    <m/>
    <m/>
    <m/>
    <n v="235"/>
    <n v="26.111111111111111"/>
    <n v="0.12468085106382978"/>
  </r>
  <r>
    <s v="BR024-19218"/>
    <x v="18"/>
    <m/>
    <n v="150"/>
    <n v="9"/>
    <n v="0"/>
    <m/>
    <m/>
    <m/>
    <m/>
    <m/>
    <m/>
    <m/>
    <m/>
    <m/>
    <m/>
    <m/>
    <m/>
    <m/>
    <m/>
    <m/>
    <m/>
    <m/>
    <m/>
    <m/>
    <m/>
    <m/>
    <m/>
    <n v="0"/>
    <n v="0"/>
    <e v="#DIV/0!"/>
  </r>
  <r>
    <s v="BR024-20111"/>
    <x v="20"/>
    <m/>
    <n v="99"/>
    <n v="8"/>
    <n v="28.2"/>
    <m/>
    <m/>
    <m/>
    <m/>
    <m/>
    <m/>
    <m/>
    <m/>
    <m/>
    <m/>
    <m/>
    <m/>
    <m/>
    <m/>
    <m/>
    <m/>
    <m/>
    <m/>
    <m/>
    <m/>
    <m/>
    <m/>
    <n v="0"/>
    <n v="0"/>
    <e v="#DIV/0!"/>
  </r>
  <r>
    <s v="BR024-20112"/>
    <x v="20"/>
    <m/>
    <n v="100"/>
    <n v="7"/>
    <n v="32.200000000000003"/>
    <m/>
    <m/>
    <m/>
    <m/>
    <m/>
    <m/>
    <m/>
    <m/>
    <m/>
    <m/>
    <m/>
    <m/>
    <m/>
    <m/>
    <m/>
    <m/>
    <m/>
    <m/>
    <m/>
    <m/>
    <m/>
    <m/>
    <n v="0"/>
    <n v="0"/>
    <e v="#DIV/0!"/>
  </r>
  <r>
    <s v="BR024-20113"/>
    <x v="20"/>
    <d v="2021-07-08T00:00:00"/>
    <n v="94"/>
    <n v="9"/>
    <n v="26.3"/>
    <n v="0"/>
    <n v="13"/>
    <n v="28"/>
    <n v="16"/>
    <n v="11"/>
    <n v="61"/>
    <n v="53"/>
    <n v="94"/>
    <n v="117"/>
    <n v="79"/>
    <m/>
    <m/>
    <m/>
    <m/>
    <m/>
    <m/>
    <m/>
    <m/>
    <m/>
    <m/>
    <m/>
    <m/>
    <n v="472"/>
    <n v="47.2"/>
    <n v="5.572033898305085E-2"/>
  </r>
  <r>
    <s v="BR024-20114"/>
    <x v="20"/>
    <d v="2021-08-09T00:00:00"/>
    <n v="65"/>
    <n v="5"/>
    <n v="18.5"/>
    <s v="NA"/>
    <n v="22"/>
    <n v="76"/>
    <n v="95"/>
    <n v="60"/>
    <n v="116"/>
    <m/>
    <m/>
    <m/>
    <m/>
    <m/>
    <m/>
    <m/>
    <m/>
    <m/>
    <m/>
    <m/>
    <m/>
    <m/>
    <m/>
    <m/>
    <m/>
    <n v="369"/>
    <n v="61.5"/>
    <n v="5.0135501355013552E-2"/>
  </r>
  <r>
    <s v="BR024-20215"/>
    <x v="20"/>
    <m/>
    <n v="98"/>
    <n v="7"/>
    <n v="26.1"/>
    <m/>
    <m/>
    <m/>
    <m/>
    <m/>
    <m/>
    <m/>
    <m/>
    <m/>
    <m/>
    <m/>
    <m/>
    <m/>
    <m/>
    <m/>
    <m/>
    <m/>
    <m/>
    <m/>
    <m/>
    <m/>
    <m/>
    <n v="0"/>
    <n v="0"/>
    <e v="#DIV/0!"/>
  </r>
  <r>
    <s v="BR024-20216"/>
    <x v="20"/>
    <d v="2021-07-12T00:00:00"/>
    <n v="102"/>
    <n v="8"/>
    <n v="32.6"/>
    <n v="0"/>
    <n v="39"/>
    <n v="77"/>
    <n v="95"/>
    <n v="81"/>
    <n v="98"/>
    <n v="90"/>
    <n v="118"/>
    <n v="18"/>
    <m/>
    <m/>
    <m/>
    <m/>
    <m/>
    <m/>
    <m/>
    <m/>
    <m/>
    <m/>
    <m/>
    <m/>
    <m/>
    <n v="616"/>
    <n v="68.444444444444443"/>
    <n v="5.2922077922077926E-2"/>
  </r>
  <r>
    <s v="BR024-20217"/>
    <x v="20"/>
    <d v="2021-08-09T00:00:00"/>
    <n v="83"/>
    <n v="6"/>
    <n v="18.8"/>
    <s v="NA"/>
    <n v="34"/>
    <n v="50"/>
    <n v="75"/>
    <n v="70"/>
    <n v="136"/>
    <n v="37"/>
    <m/>
    <m/>
    <m/>
    <m/>
    <m/>
    <m/>
    <m/>
    <m/>
    <m/>
    <m/>
    <m/>
    <m/>
    <m/>
    <m/>
    <m/>
    <n v="402"/>
    <n v="57.428571428571431"/>
    <n v="4.6766169154228855E-2"/>
  </r>
  <r>
    <s v="BR024-20218"/>
    <x v="20"/>
    <m/>
    <n v="103"/>
    <n v="10"/>
    <n v="42.4"/>
    <m/>
    <m/>
    <m/>
    <m/>
    <m/>
    <m/>
    <m/>
    <m/>
    <m/>
    <m/>
    <m/>
    <m/>
    <m/>
    <m/>
    <m/>
    <m/>
    <m/>
    <m/>
    <m/>
    <m/>
    <m/>
    <m/>
    <n v="0"/>
    <n v="0"/>
    <e v="#DIV/0!"/>
  </r>
  <r>
    <s v="BR024-21111"/>
    <x v="21"/>
    <d v="2021-08-09T00:00:00"/>
    <n v="146"/>
    <n v="14"/>
    <n v="8.6"/>
    <n v="70"/>
    <n v="9"/>
    <n v="13"/>
    <n v="13"/>
    <n v="4"/>
    <n v="2"/>
    <n v="22"/>
    <n v="14"/>
    <n v="17"/>
    <n v="9"/>
    <n v="36"/>
    <m/>
    <m/>
    <m/>
    <m/>
    <m/>
    <m/>
    <m/>
    <m/>
    <m/>
    <m/>
    <m/>
    <n v="209"/>
    <n v="13.933333333333334"/>
    <n v="4.114832535885167E-2"/>
  </r>
  <r>
    <s v="BR024-21112"/>
    <x v="21"/>
    <d v="2021-08-09T00:00:00"/>
    <n v="125"/>
    <n v="16"/>
    <n v="5.4"/>
    <n v="128"/>
    <n v="4"/>
    <n v="8"/>
    <m/>
    <m/>
    <m/>
    <m/>
    <m/>
    <m/>
    <m/>
    <m/>
    <m/>
    <m/>
    <m/>
    <m/>
    <m/>
    <m/>
    <m/>
    <m/>
    <m/>
    <m/>
    <m/>
    <n v="140"/>
    <n v="8.235294117647058"/>
    <n v="3.8571428571428576E-2"/>
  </r>
  <r>
    <s v="BR024-21113"/>
    <x v="21"/>
    <m/>
    <n v="129"/>
    <n v="21"/>
    <n v="1.7"/>
    <m/>
    <m/>
    <m/>
    <m/>
    <m/>
    <m/>
    <m/>
    <m/>
    <m/>
    <m/>
    <m/>
    <m/>
    <m/>
    <m/>
    <m/>
    <m/>
    <m/>
    <m/>
    <m/>
    <m/>
    <m/>
    <m/>
    <n v="0"/>
    <n v="0"/>
    <e v="#DIV/0!"/>
  </r>
  <r>
    <s v="BR024-21114"/>
    <x v="21"/>
    <m/>
    <n v="80"/>
    <n v="22"/>
    <n v="0"/>
    <m/>
    <m/>
    <m/>
    <m/>
    <m/>
    <m/>
    <m/>
    <m/>
    <m/>
    <m/>
    <m/>
    <m/>
    <m/>
    <m/>
    <m/>
    <m/>
    <m/>
    <m/>
    <m/>
    <m/>
    <m/>
    <m/>
    <n v="0"/>
    <n v="0"/>
    <e v="#DIV/0!"/>
  </r>
  <r>
    <s v="BR024-21215"/>
    <x v="21"/>
    <m/>
    <n v="123"/>
    <n v="24"/>
    <n v="0.4"/>
    <m/>
    <m/>
    <m/>
    <m/>
    <m/>
    <m/>
    <m/>
    <m/>
    <m/>
    <m/>
    <m/>
    <m/>
    <m/>
    <m/>
    <m/>
    <m/>
    <m/>
    <m/>
    <m/>
    <m/>
    <m/>
    <m/>
    <n v="0"/>
    <n v="0"/>
    <e v="#DIV/0!"/>
  </r>
  <r>
    <s v="BR024-21216"/>
    <x v="21"/>
    <d v="2021-08-10T00:00:00"/>
    <n v="122"/>
    <n v="6"/>
    <n v="9.1999999999999993"/>
    <n v="48"/>
    <n v="42"/>
    <n v="5"/>
    <n v="3"/>
    <n v="15"/>
    <n v="22"/>
    <n v="32"/>
    <m/>
    <m/>
    <m/>
    <m/>
    <m/>
    <m/>
    <m/>
    <m/>
    <m/>
    <m/>
    <m/>
    <m/>
    <m/>
    <m/>
    <m/>
    <n v="167"/>
    <n v="23.857142857142858"/>
    <n v="5.5089820359281436E-2"/>
  </r>
  <r>
    <s v="BR024-21217"/>
    <x v="21"/>
    <d v="2021-08-10T00:00:00"/>
    <n v="135"/>
    <n v="5"/>
    <n v="4.5999999999999996"/>
    <n v="48"/>
    <n v="25"/>
    <n v="2"/>
    <n v="10"/>
    <n v="15"/>
    <n v="13"/>
    <m/>
    <m/>
    <m/>
    <m/>
    <m/>
    <m/>
    <m/>
    <m/>
    <m/>
    <m/>
    <m/>
    <m/>
    <m/>
    <m/>
    <m/>
    <m/>
    <n v="113"/>
    <n v="18.833333333333332"/>
    <n v="4.0707964601769911E-2"/>
  </r>
  <r>
    <s v="BR024-21218"/>
    <x v="21"/>
    <m/>
    <n v="122"/>
    <n v="22"/>
    <n v="1.5"/>
    <m/>
    <m/>
    <m/>
    <m/>
    <m/>
    <m/>
    <m/>
    <m/>
    <m/>
    <m/>
    <m/>
    <m/>
    <m/>
    <m/>
    <m/>
    <m/>
    <m/>
    <m/>
    <m/>
    <m/>
    <m/>
    <m/>
    <n v="0"/>
    <n v="0"/>
    <e v="#DIV/0!"/>
  </r>
  <r>
    <s v="BR024-22111"/>
    <x v="22"/>
    <d v="2021-08-19T00:00:00"/>
    <n v="205"/>
    <n v="8"/>
    <n v="1.5"/>
    <n v="60"/>
    <n v="32"/>
    <n v="54"/>
    <n v="49"/>
    <n v="37"/>
    <n v="41"/>
    <n v="57"/>
    <n v="91"/>
    <m/>
    <m/>
    <m/>
    <m/>
    <m/>
    <m/>
    <m/>
    <m/>
    <m/>
    <m/>
    <m/>
    <m/>
    <m/>
    <m/>
    <n v="421"/>
    <n v="46.777777777777779"/>
    <n v="3.5629453681710215E-3"/>
  </r>
  <r>
    <s v="BR024-22112"/>
    <x v="22"/>
    <m/>
    <n v="215"/>
    <n v="12"/>
    <n v="18.7"/>
    <m/>
    <m/>
    <m/>
    <m/>
    <m/>
    <m/>
    <m/>
    <m/>
    <m/>
    <m/>
    <m/>
    <m/>
    <m/>
    <m/>
    <m/>
    <m/>
    <m/>
    <m/>
    <m/>
    <m/>
    <m/>
    <m/>
    <n v="0"/>
    <n v="0"/>
    <e v="#DIV/0!"/>
  </r>
  <r>
    <s v="BR024-22113"/>
    <x v="22"/>
    <m/>
    <n v="184"/>
    <n v="9"/>
    <n v="25.6"/>
    <m/>
    <m/>
    <m/>
    <m/>
    <m/>
    <m/>
    <m/>
    <m/>
    <m/>
    <m/>
    <m/>
    <m/>
    <m/>
    <m/>
    <m/>
    <m/>
    <m/>
    <m/>
    <m/>
    <m/>
    <m/>
    <m/>
    <n v="0"/>
    <n v="0"/>
    <e v="#DIV/0!"/>
  </r>
  <r>
    <s v="BR024-22114"/>
    <x v="22"/>
    <d v="2021-08-19T00:00:00"/>
    <n v="175"/>
    <n v="9"/>
    <n v="15.6"/>
    <n v="77"/>
    <n v="43"/>
    <n v="22"/>
    <n v="30"/>
    <n v="17"/>
    <n v="80"/>
    <n v="43"/>
    <n v="70"/>
    <n v="54"/>
    <m/>
    <m/>
    <m/>
    <m/>
    <m/>
    <m/>
    <m/>
    <m/>
    <m/>
    <m/>
    <m/>
    <m/>
    <m/>
    <n v="436"/>
    <n v="43.6"/>
    <n v="3.577981651376147E-2"/>
  </r>
  <r>
    <s v="BR024-22215"/>
    <x v="22"/>
    <d v="2021-08-19T00:00:00"/>
    <n v="173"/>
    <n v="9"/>
    <n v="28.8"/>
    <n v="53"/>
    <n v="52"/>
    <n v="65"/>
    <n v="69"/>
    <n v="49"/>
    <n v="47"/>
    <n v="101"/>
    <n v="92"/>
    <m/>
    <m/>
    <m/>
    <m/>
    <m/>
    <m/>
    <m/>
    <m/>
    <m/>
    <m/>
    <m/>
    <m/>
    <m/>
    <m/>
    <n v="528"/>
    <n v="52.8"/>
    <n v="5.454545454545455E-2"/>
  </r>
  <r>
    <s v="BR024-22216"/>
    <x v="22"/>
    <d v="2021-08-19T00:00:00"/>
    <n v="175"/>
    <n v="10"/>
    <n v="20.7"/>
    <n v="56"/>
    <n v="25"/>
    <n v="28"/>
    <n v="27"/>
    <n v="48"/>
    <n v="93"/>
    <n v="99"/>
    <n v="84"/>
    <m/>
    <m/>
    <m/>
    <m/>
    <m/>
    <m/>
    <m/>
    <m/>
    <m/>
    <m/>
    <m/>
    <m/>
    <m/>
    <m/>
    <n v="460"/>
    <n v="41.81818181818182"/>
    <n v="4.4999999999999998E-2"/>
  </r>
  <r>
    <s v="BR024-22217"/>
    <x v="22"/>
    <m/>
    <n v="141"/>
    <n v="12"/>
    <n v="14.1"/>
    <m/>
    <m/>
    <m/>
    <m/>
    <m/>
    <m/>
    <m/>
    <m/>
    <m/>
    <m/>
    <m/>
    <m/>
    <m/>
    <m/>
    <m/>
    <m/>
    <m/>
    <m/>
    <m/>
    <m/>
    <m/>
    <m/>
    <n v="0"/>
    <n v="0"/>
    <e v="#DIV/0!"/>
  </r>
  <r>
    <s v="BR024-22218"/>
    <x v="22"/>
    <m/>
    <n v="174"/>
    <n v="19"/>
    <n v="29.8"/>
    <m/>
    <m/>
    <m/>
    <m/>
    <m/>
    <m/>
    <m/>
    <m/>
    <m/>
    <m/>
    <m/>
    <m/>
    <m/>
    <m/>
    <m/>
    <m/>
    <m/>
    <m/>
    <m/>
    <m/>
    <m/>
    <m/>
    <n v="0"/>
    <n v="0"/>
    <e v="#DIV/0!"/>
  </r>
  <r>
    <s v="BR024-23111"/>
    <x v="23"/>
    <m/>
    <n v="141"/>
    <n v="6"/>
    <n v="25.3"/>
    <m/>
    <m/>
    <m/>
    <m/>
    <m/>
    <m/>
    <m/>
    <m/>
    <m/>
    <m/>
    <m/>
    <m/>
    <m/>
    <m/>
    <m/>
    <m/>
    <m/>
    <m/>
    <m/>
    <m/>
    <m/>
    <m/>
    <n v="0"/>
    <n v="0"/>
    <e v="#DIV/0!"/>
  </r>
  <r>
    <s v="BR024-23112"/>
    <x v="23"/>
    <m/>
    <n v="141"/>
    <n v="7"/>
    <n v="26.8"/>
    <m/>
    <m/>
    <m/>
    <m/>
    <m/>
    <m/>
    <m/>
    <m/>
    <m/>
    <m/>
    <m/>
    <m/>
    <m/>
    <m/>
    <m/>
    <m/>
    <m/>
    <m/>
    <m/>
    <m/>
    <m/>
    <m/>
    <n v="0"/>
    <n v="0"/>
    <e v="#DIV/0!"/>
  </r>
  <r>
    <s v="BR024-23113"/>
    <x v="23"/>
    <d v="2021-07-14T00:00:00"/>
    <n v="161"/>
    <n v="11"/>
    <n v="34"/>
    <n v="29"/>
    <n v="54"/>
    <n v="125"/>
    <n v="84"/>
    <n v="131"/>
    <n v="111"/>
    <n v="60"/>
    <n v="136"/>
    <n v="105"/>
    <n v="125"/>
    <n v="137"/>
    <n v="22"/>
    <m/>
    <m/>
    <m/>
    <m/>
    <m/>
    <m/>
    <m/>
    <m/>
    <m/>
    <m/>
    <n v="1119"/>
    <n v="93.25"/>
    <n v="3.038427167113494E-2"/>
  </r>
  <r>
    <s v="BR024-23114"/>
    <x v="23"/>
    <d v="2021-07-14T00:00:00"/>
    <n v="154"/>
    <n v="8"/>
    <n v="21.6"/>
    <n v="17"/>
    <n v="43"/>
    <n v="60"/>
    <n v="103"/>
    <n v="188"/>
    <n v="118"/>
    <n v="71"/>
    <n v="125"/>
    <n v="62"/>
    <m/>
    <m/>
    <m/>
    <m/>
    <m/>
    <m/>
    <m/>
    <m/>
    <m/>
    <m/>
    <m/>
    <m/>
    <m/>
    <n v="787"/>
    <n v="87.444444444444443"/>
    <n v="2.7445997458703939E-2"/>
  </r>
  <r>
    <s v="BR024-23215"/>
    <x v="23"/>
    <m/>
    <n v="130"/>
    <n v="7"/>
    <n v="28.9"/>
    <m/>
    <m/>
    <m/>
    <m/>
    <m/>
    <m/>
    <m/>
    <m/>
    <m/>
    <m/>
    <m/>
    <m/>
    <m/>
    <m/>
    <m/>
    <m/>
    <m/>
    <m/>
    <m/>
    <m/>
    <m/>
    <m/>
    <n v="0"/>
    <n v="0"/>
    <e v="#DIV/0!"/>
  </r>
  <r>
    <s v="BR024-23216"/>
    <x v="23"/>
    <m/>
    <n v="190"/>
    <n v="8"/>
    <n v="23.2"/>
    <m/>
    <m/>
    <m/>
    <m/>
    <m/>
    <m/>
    <m/>
    <m/>
    <m/>
    <m/>
    <m/>
    <m/>
    <m/>
    <m/>
    <m/>
    <m/>
    <m/>
    <m/>
    <m/>
    <m/>
    <m/>
    <m/>
    <n v="0"/>
    <n v="0"/>
    <e v="#DIV/0!"/>
  </r>
  <r>
    <s v="BR024-23217"/>
    <x v="23"/>
    <d v="2021-07-16T00:00:00"/>
    <n v="190"/>
    <n v="10"/>
    <n v="27.3"/>
    <n v="30"/>
    <n v="16"/>
    <n v="99"/>
    <n v="64"/>
    <n v="100"/>
    <n v="117"/>
    <n v="110"/>
    <n v="71"/>
    <n v="110"/>
    <n v="150"/>
    <n v="71"/>
    <m/>
    <m/>
    <m/>
    <m/>
    <m/>
    <m/>
    <m/>
    <m/>
    <m/>
    <m/>
    <m/>
    <n v="938"/>
    <n v="85.272727272727266"/>
    <n v="2.9104477611940301E-2"/>
  </r>
  <r>
    <s v="BR024-23218"/>
    <x v="23"/>
    <d v="2021-07-16T00:00:00"/>
    <n v="150"/>
    <n v="6"/>
    <n v="25.4"/>
    <n v="76"/>
    <n v="19"/>
    <n v="83"/>
    <n v="153"/>
    <n v="157"/>
    <n v="106"/>
    <n v="134"/>
    <m/>
    <m/>
    <m/>
    <m/>
    <m/>
    <m/>
    <m/>
    <m/>
    <m/>
    <m/>
    <m/>
    <m/>
    <m/>
    <m/>
    <m/>
    <n v="728"/>
    <n v="104"/>
    <n v="3.4890109890109891E-2"/>
  </r>
  <r>
    <s v="BR024-24111"/>
    <x v="24"/>
    <d v="2021-08-10T00:00:00"/>
    <n v="125"/>
    <n v="5"/>
    <n v="26.1"/>
    <n v="14"/>
    <n v="10"/>
    <n v="19"/>
    <n v="39"/>
    <n v="32"/>
    <n v="34"/>
    <m/>
    <m/>
    <m/>
    <m/>
    <m/>
    <m/>
    <m/>
    <m/>
    <m/>
    <m/>
    <m/>
    <m/>
    <m/>
    <m/>
    <m/>
    <m/>
    <n v="148"/>
    <n v="24.666666666666668"/>
    <n v="0.17635135135135135"/>
  </r>
  <r>
    <s v="BR024-24112"/>
    <x v="24"/>
    <d v="2021-08-10T00:00:00"/>
    <n v="113"/>
    <n v="5"/>
    <n v="6.2"/>
    <n v="58"/>
    <n v="7"/>
    <n v="38"/>
    <n v="0"/>
    <n v="36"/>
    <n v="51"/>
    <n v="65"/>
    <m/>
    <m/>
    <m/>
    <m/>
    <m/>
    <m/>
    <m/>
    <m/>
    <m/>
    <m/>
    <m/>
    <m/>
    <m/>
    <m/>
    <m/>
    <n v="255"/>
    <n v="42.5"/>
    <n v="2.4313725490196079E-2"/>
  </r>
  <r>
    <s v="BR024-24113"/>
    <x v="24"/>
    <m/>
    <n v="114"/>
    <n v="14"/>
    <n v="13.8"/>
    <m/>
    <m/>
    <m/>
    <m/>
    <m/>
    <m/>
    <m/>
    <m/>
    <m/>
    <m/>
    <m/>
    <m/>
    <m/>
    <m/>
    <m/>
    <m/>
    <m/>
    <m/>
    <m/>
    <m/>
    <m/>
    <m/>
    <n v="0"/>
    <n v="0"/>
    <e v="#DIV/0!"/>
  </r>
  <r>
    <s v="BR024-24114"/>
    <x v="24"/>
    <m/>
    <n v="103"/>
    <n v="13"/>
    <n v="6"/>
    <m/>
    <m/>
    <m/>
    <m/>
    <m/>
    <m/>
    <m/>
    <m/>
    <m/>
    <m/>
    <m/>
    <m/>
    <m/>
    <m/>
    <m/>
    <m/>
    <m/>
    <m/>
    <m/>
    <m/>
    <m/>
    <m/>
    <n v="0"/>
    <n v="0"/>
    <e v="#DIV/0!"/>
  </r>
  <r>
    <s v="BR024-24215"/>
    <x v="24"/>
    <m/>
    <n v="118"/>
    <n v="9"/>
    <n v="13.7"/>
    <m/>
    <m/>
    <m/>
    <m/>
    <m/>
    <m/>
    <m/>
    <m/>
    <m/>
    <m/>
    <m/>
    <m/>
    <m/>
    <m/>
    <m/>
    <m/>
    <m/>
    <m/>
    <m/>
    <m/>
    <m/>
    <m/>
    <n v="0"/>
    <n v="0"/>
    <e v="#DIV/0!"/>
  </r>
  <r>
    <s v="BR024-24216"/>
    <x v="24"/>
    <d v="2021-08-10T00:00:00"/>
    <n v="186"/>
    <n v="6"/>
    <n v="4.5"/>
    <n v="166"/>
    <n v="21"/>
    <n v="44"/>
    <n v="51"/>
    <n v="113"/>
    <n v="50"/>
    <n v="74"/>
    <m/>
    <m/>
    <m/>
    <m/>
    <m/>
    <m/>
    <m/>
    <m/>
    <m/>
    <m/>
    <m/>
    <m/>
    <m/>
    <m/>
    <m/>
    <n v="519"/>
    <n v="74.142857142857139"/>
    <n v="8.670520231213872E-3"/>
  </r>
  <r>
    <s v="BR024-24217"/>
    <x v="24"/>
    <m/>
    <n v="120"/>
    <n v="11"/>
    <n v="4.3"/>
    <m/>
    <m/>
    <m/>
    <m/>
    <m/>
    <m/>
    <m/>
    <m/>
    <m/>
    <m/>
    <m/>
    <m/>
    <m/>
    <m/>
    <m/>
    <m/>
    <m/>
    <m/>
    <m/>
    <m/>
    <m/>
    <m/>
    <n v="0"/>
    <n v="0"/>
    <e v="#DIV/0!"/>
  </r>
  <r>
    <s v="BR024-24218"/>
    <x v="24"/>
    <d v="2021-08-10T00:00:00"/>
    <n v="122"/>
    <n v="8"/>
    <n v="8.4"/>
    <n v="40"/>
    <n v="20"/>
    <n v="12"/>
    <n v="25"/>
    <n v="13"/>
    <n v="30"/>
    <n v="29"/>
    <n v="31"/>
    <n v="48"/>
    <m/>
    <m/>
    <m/>
    <m/>
    <m/>
    <m/>
    <m/>
    <m/>
    <m/>
    <m/>
    <m/>
    <m/>
    <m/>
    <n v="248"/>
    <n v="27.555555555555557"/>
    <n v="3.3870967741935487E-2"/>
  </r>
  <r>
    <s v="BR024-25111"/>
    <x v="25"/>
    <m/>
    <n v="162"/>
    <n v="16"/>
    <n v="35.4"/>
    <m/>
    <m/>
    <m/>
    <m/>
    <m/>
    <m/>
    <m/>
    <m/>
    <m/>
    <m/>
    <m/>
    <m/>
    <m/>
    <m/>
    <m/>
    <m/>
    <m/>
    <m/>
    <m/>
    <m/>
    <m/>
    <m/>
    <n v="0"/>
    <n v="0"/>
    <e v="#DIV/0!"/>
  </r>
  <r>
    <s v="BR024-25112"/>
    <x v="25"/>
    <d v="2021-08-11T00:00:00"/>
    <n v="150"/>
    <n v="22"/>
    <n v="31.2"/>
    <n v="82"/>
    <n v="90"/>
    <n v="57"/>
    <n v="80"/>
    <n v="33"/>
    <n v="15"/>
    <n v="17"/>
    <n v="16"/>
    <n v="15"/>
    <n v="16"/>
    <n v="26"/>
    <n v="32"/>
    <n v="47"/>
    <n v="17"/>
    <n v="42"/>
    <n v="38"/>
    <m/>
    <m/>
    <m/>
    <m/>
    <m/>
    <m/>
    <n v="623"/>
    <n v="27.086956521739129"/>
    <n v="5.0080256821829858E-2"/>
  </r>
  <r>
    <s v="BR024-25113"/>
    <x v="25"/>
    <d v="2021-08-11T00:00:00"/>
    <n v="155"/>
    <n v="24"/>
    <n v="44.1"/>
    <n v="112"/>
    <n v="55"/>
    <n v="83"/>
    <n v="34"/>
    <n v="30"/>
    <n v="63"/>
    <n v="54"/>
    <n v="68"/>
    <n v="67"/>
    <n v="73"/>
    <n v="67"/>
    <m/>
    <m/>
    <m/>
    <m/>
    <m/>
    <m/>
    <m/>
    <m/>
    <m/>
    <m/>
    <m/>
    <n v="706"/>
    <n v="28.24"/>
    <n v="6.2464589235127481E-2"/>
  </r>
  <r>
    <s v="BR024-25114"/>
    <x v="25"/>
    <m/>
    <n v="145"/>
    <n v="15"/>
    <n v="48.4"/>
    <m/>
    <m/>
    <m/>
    <m/>
    <m/>
    <m/>
    <m/>
    <m/>
    <m/>
    <m/>
    <m/>
    <m/>
    <m/>
    <m/>
    <m/>
    <m/>
    <m/>
    <m/>
    <m/>
    <m/>
    <m/>
    <m/>
    <n v="0"/>
    <n v="0"/>
    <e v="#DIV/0!"/>
  </r>
  <r>
    <s v="BR024-25215"/>
    <x v="25"/>
    <d v="2021-08-11T00:00:00"/>
    <n v="142"/>
    <n v="16"/>
    <n v="39.1"/>
    <n v="107"/>
    <n v="46"/>
    <n v="71"/>
    <n v="49"/>
    <n v="68"/>
    <n v="73"/>
    <n v="94"/>
    <n v="92"/>
    <m/>
    <m/>
    <m/>
    <m/>
    <m/>
    <m/>
    <m/>
    <m/>
    <m/>
    <m/>
    <m/>
    <m/>
    <m/>
    <m/>
    <n v="600"/>
    <n v="35.294117647058826"/>
    <n v="6.5166666666666664E-2"/>
  </r>
  <r>
    <s v="BR024-25216"/>
    <x v="25"/>
    <m/>
    <n v="124"/>
    <n v="15"/>
    <n v="35.799999999999997"/>
    <m/>
    <m/>
    <m/>
    <m/>
    <m/>
    <m/>
    <m/>
    <m/>
    <m/>
    <m/>
    <m/>
    <m/>
    <m/>
    <m/>
    <m/>
    <m/>
    <m/>
    <m/>
    <m/>
    <m/>
    <m/>
    <m/>
    <n v="0"/>
    <n v="0"/>
    <e v="#DIV/0!"/>
  </r>
  <r>
    <s v="BR024-25217"/>
    <x v="25"/>
    <m/>
    <n v="159"/>
    <n v="12"/>
    <n v="35"/>
    <m/>
    <m/>
    <m/>
    <m/>
    <m/>
    <m/>
    <m/>
    <m/>
    <m/>
    <m/>
    <m/>
    <m/>
    <m/>
    <m/>
    <m/>
    <m/>
    <m/>
    <m/>
    <m/>
    <m/>
    <m/>
    <m/>
    <n v="0"/>
    <n v="0"/>
    <e v="#DIV/0!"/>
  </r>
  <r>
    <s v="BR024-25218"/>
    <x v="25"/>
    <d v="2021-08-11T00:00:00"/>
    <n v="148"/>
    <n v="16"/>
    <n v="42.3"/>
    <n v="79"/>
    <n v="30"/>
    <n v="41"/>
    <n v="74"/>
    <n v="60"/>
    <n v="98"/>
    <n v="88"/>
    <n v="89"/>
    <n v="55"/>
    <m/>
    <m/>
    <m/>
    <m/>
    <m/>
    <m/>
    <m/>
    <m/>
    <m/>
    <m/>
    <m/>
    <m/>
    <m/>
    <n v="614"/>
    <n v="36.117647058823529"/>
    <n v="6.889250814332247E-2"/>
  </r>
  <r>
    <s v="BR024-26111"/>
    <x v="26"/>
    <m/>
    <n v="140"/>
    <n v="13"/>
    <n v="35.200000000000003"/>
    <m/>
    <m/>
    <m/>
    <m/>
    <m/>
    <m/>
    <m/>
    <m/>
    <m/>
    <m/>
    <m/>
    <m/>
    <m/>
    <m/>
    <m/>
    <m/>
    <m/>
    <m/>
    <m/>
    <m/>
    <m/>
    <m/>
    <n v="0"/>
    <n v="0"/>
    <e v="#DIV/0!"/>
  </r>
  <r>
    <s v="BR024-26112"/>
    <x v="26"/>
    <d v="2021-08-11T00:00:00"/>
    <n v="120"/>
    <n v="13"/>
    <n v="46.5"/>
    <n v="119"/>
    <n v="40"/>
    <n v="53"/>
    <n v="81"/>
    <n v="70"/>
    <n v="57"/>
    <n v="82"/>
    <n v="160"/>
    <n v="153"/>
    <n v="210"/>
    <n v="16"/>
    <m/>
    <m/>
    <m/>
    <m/>
    <m/>
    <m/>
    <m/>
    <m/>
    <m/>
    <m/>
    <m/>
    <n v="1041"/>
    <n v="74.357142857142861"/>
    <n v="4.4668587896253602E-2"/>
  </r>
  <r>
    <s v="BR024-26113"/>
    <x v="26"/>
    <m/>
    <n v="131"/>
    <n v="14"/>
    <n v="45.6"/>
    <m/>
    <m/>
    <m/>
    <m/>
    <m/>
    <m/>
    <m/>
    <m/>
    <m/>
    <m/>
    <m/>
    <m/>
    <m/>
    <m/>
    <m/>
    <m/>
    <m/>
    <m/>
    <m/>
    <m/>
    <m/>
    <m/>
    <n v="0"/>
    <n v="0"/>
    <e v="#DIV/0!"/>
  </r>
  <r>
    <s v="BR024-26114"/>
    <x v="26"/>
    <d v="2021-08-11T00:00:00"/>
    <n v="138"/>
    <n v="12"/>
    <n v="41.1"/>
    <n v="74"/>
    <n v="37"/>
    <n v="37"/>
    <n v="95"/>
    <n v="96"/>
    <n v="154"/>
    <n v="72"/>
    <n v="104"/>
    <n v="32"/>
    <m/>
    <m/>
    <m/>
    <m/>
    <m/>
    <m/>
    <m/>
    <m/>
    <m/>
    <m/>
    <m/>
    <m/>
    <m/>
    <n v="701"/>
    <n v="53.92307692307692"/>
    <n v="5.8630527817403709E-2"/>
  </r>
  <r>
    <s v="BR024-26215"/>
    <x v="26"/>
    <m/>
    <n v="155"/>
    <n v="10"/>
    <n v="24"/>
    <m/>
    <m/>
    <m/>
    <m/>
    <m/>
    <m/>
    <m/>
    <m/>
    <m/>
    <m/>
    <m/>
    <m/>
    <m/>
    <m/>
    <m/>
    <m/>
    <m/>
    <m/>
    <m/>
    <m/>
    <m/>
    <m/>
    <n v="0"/>
    <n v="0"/>
    <e v="#DIV/0!"/>
  </r>
  <r>
    <s v="BR024-26216"/>
    <x v="26"/>
    <m/>
    <n v="129"/>
    <n v="14"/>
    <n v="36.799999999999997"/>
    <m/>
    <m/>
    <m/>
    <m/>
    <m/>
    <m/>
    <m/>
    <m/>
    <m/>
    <m/>
    <m/>
    <m/>
    <m/>
    <m/>
    <m/>
    <m/>
    <m/>
    <m/>
    <m/>
    <m/>
    <m/>
    <m/>
    <n v="0"/>
    <n v="0"/>
    <e v="#DIV/0!"/>
  </r>
  <r>
    <s v="BR024-26217"/>
    <x v="26"/>
    <d v="2021-08-12T00:00:00"/>
    <n v="145"/>
    <n v="14"/>
    <n v="31.1"/>
    <n v="29"/>
    <n v="18"/>
    <n v="47"/>
    <n v="101"/>
    <n v="58"/>
    <n v="64"/>
    <n v="130"/>
    <n v="154"/>
    <n v="88"/>
    <n v="52"/>
    <m/>
    <m/>
    <m/>
    <m/>
    <m/>
    <m/>
    <m/>
    <m/>
    <m/>
    <m/>
    <m/>
    <m/>
    <n v="741"/>
    <n v="49.4"/>
    <n v="4.1970310391363022E-2"/>
  </r>
  <r>
    <s v="BR024-26218"/>
    <x v="26"/>
    <d v="2021-08-12T00:00:00"/>
    <n v="133"/>
    <n v="12"/>
    <n v="34.6"/>
    <n v="168"/>
    <n v="29"/>
    <n v="158"/>
    <n v="29"/>
    <n v="173"/>
    <n v="99"/>
    <n v="104"/>
    <n v="60"/>
    <m/>
    <m/>
    <m/>
    <m/>
    <m/>
    <m/>
    <m/>
    <m/>
    <m/>
    <m/>
    <m/>
    <m/>
    <m/>
    <m/>
    <n v="820"/>
    <n v="63.07692307692308"/>
    <n v="4.2195121951219515E-2"/>
  </r>
  <r>
    <s v="BR024-27111"/>
    <x v="27"/>
    <m/>
    <n v="164"/>
    <n v="17"/>
    <n v="39.9"/>
    <m/>
    <m/>
    <m/>
    <m/>
    <m/>
    <m/>
    <m/>
    <m/>
    <m/>
    <m/>
    <m/>
    <m/>
    <m/>
    <m/>
    <m/>
    <m/>
    <m/>
    <m/>
    <m/>
    <m/>
    <m/>
    <m/>
    <n v="0"/>
    <n v="0"/>
    <e v="#DIV/0!"/>
  </r>
  <r>
    <s v="BR024-27112"/>
    <x v="27"/>
    <d v="2021-08-13T00:00:00"/>
    <n v="150"/>
    <n v="14"/>
    <n v="35.200000000000003"/>
    <n v="39"/>
    <n v="33"/>
    <n v="24"/>
    <n v="45"/>
    <n v="31"/>
    <n v="32"/>
    <n v="51"/>
    <n v="45"/>
    <n v="56"/>
    <n v="78"/>
    <m/>
    <m/>
    <m/>
    <m/>
    <m/>
    <m/>
    <m/>
    <m/>
    <m/>
    <m/>
    <m/>
    <m/>
    <n v="434"/>
    <n v="28.933333333333334"/>
    <n v="8.1105990783410145E-2"/>
  </r>
  <r>
    <s v="BR024-27113"/>
    <x v="27"/>
    <d v="2021-08-12T00:00:00"/>
    <n v="155"/>
    <n v="17"/>
    <n v="28.2"/>
    <n v="96"/>
    <n v="31"/>
    <n v="47"/>
    <n v="80"/>
    <n v="74"/>
    <n v="77"/>
    <n v="60"/>
    <n v="94"/>
    <n v="132"/>
    <m/>
    <m/>
    <m/>
    <m/>
    <m/>
    <m/>
    <m/>
    <m/>
    <m/>
    <m/>
    <m/>
    <m/>
    <m/>
    <n v="691"/>
    <n v="38.388888888888886"/>
    <n v="4.0810419681620837E-2"/>
  </r>
  <r>
    <s v="BR024-27114"/>
    <x v="27"/>
    <m/>
    <n v="150"/>
    <n v="15"/>
    <n v="38.299999999999997"/>
    <m/>
    <m/>
    <m/>
    <m/>
    <m/>
    <m/>
    <m/>
    <m/>
    <m/>
    <m/>
    <m/>
    <m/>
    <m/>
    <m/>
    <m/>
    <m/>
    <m/>
    <m/>
    <m/>
    <m/>
    <m/>
    <m/>
    <n v="0"/>
    <n v="0"/>
    <e v="#DIV/0!"/>
  </r>
  <r>
    <s v="BR024-27215"/>
    <x v="27"/>
    <d v="2021-08-13T00:00:00"/>
    <n v="138"/>
    <n v="20"/>
    <n v="36.700000000000003"/>
    <n v="107"/>
    <n v="64"/>
    <n v="68"/>
    <n v="76"/>
    <n v="76"/>
    <n v="47"/>
    <n v="49"/>
    <n v="101"/>
    <n v="93"/>
    <n v="99"/>
    <m/>
    <m/>
    <m/>
    <m/>
    <m/>
    <m/>
    <m/>
    <m/>
    <m/>
    <m/>
    <m/>
    <m/>
    <n v="780"/>
    <n v="37.142857142857146"/>
    <n v="4.7051282051282055E-2"/>
  </r>
  <r>
    <s v="BR024-27216"/>
    <x v="27"/>
    <m/>
    <n v="164"/>
    <n v="16"/>
    <n v="40.9"/>
    <m/>
    <m/>
    <m/>
    <m/>
    <m/>
    <m/>
    <m/>
    <m/>
    <m/>
    <m/>
    <m/>
    <m/>
    <m/>
    <m/>
    <m/>
    <m/>
    <m/>
    <m/>
    <m/>
    <m/>
    <m/>
    <m/>
    <n v="0"/>
    <n v="0"/>
    <e v="#DIV/0!"/>
  </r>
  <r>
    <s v="BR024-27217"/>
    <x v="27"/>
    <d v="2021-08-12T00:00:00"/>
    <n v="125"/>
    <n v="16"/>
    <n v="44.3"/>
    <n v="127"/>
    <n v="70"/>
    <n v="84"/>
    <n v="90"/>
    <n v="76"/>
    <n v="90"/>
    <n v="60"/>
    <n v="53"/>
    <m/>
    <m/>
    <m/>
    <m/>
    <m/>
    <m/>
    <m/>
    <m/>
    <m/>
    <m/>
    <m/>
    <m/>
    <m/>
    <m/>
    <n v="650"/>
    <n v="38.235294117647058"/>
    <n v="6.8153846153846148E-2"/>
  </r>
  <r>
    <s v="BR024-27218"/>
    <x v="27"/>
    <m/>
    <n v="150"/>
    <n v="12"/>
    <n v="37.9"/>
    <m/>
    <m/>
    <m/>
    <m/>
    <m/>
    <m/>
    <m/>
    <m/>
    <m/>
    <m/>
    <m/>
    <m/>
    <m/>
    <m/>
    <m/>
    <m/>
    <m/>
    <m/>
    <m/>
    <m/>
    <m/>
    <m/>
    <n v="0"/>
    <n v="0"/>
    <e v="#DIV/0!"/>
  </r>
  <r>
    <s v="BR024-28111"/>
    <x v="28"/>
    <d v="2021-07-28T00:00:00"/>
    <n v="102"/>
    <n v="8"/>
    <n v="19.899999999999999"/>
    <n v="31"/>
    <n v="65"/>
    <n v="23"/>
    <n v="23"/>
    <n v="75"/>
    <n v="80"/>
    <n v="90"/>
    <n v="97"/>
    <n v="24"/>
    <m/>
    <m/>
    <m/>
    <m/>
    <m/>
    <m/>
    <m/>
    <m/>
    <m/>
    <m/>
    <m/>
    <m/>
    <m/>
    <n v="508"/>
    <n v="56.444444444444443"/>
    <n v="3.9173228346456687E-2"/>
  </r>
  <r>
    <s v="BR024-28112"/>
    <x v="28"/>
    <m/>
    <n v="156"/>
    <n v="15"/>
    <n v="14.9"/>
    <m/>
    <m/>
    <m/>
    <m/>
    <m/>
    <m/>
    <m/>
    <m/>
    <m/>
    <m/>
    <m/>
    <m/>
    <m/>
    <m/>
    <m/>
    <m/>
    <m/>
    <m/>
    <m/>
    <m/>
    <m/>
    <m/>
    <n v="0"/>
    <n v="0"/>
    <e v="#DIV/0!"/>
  </r>
  <r>
    <s v="BR024-28113"/>
    <x v="28"/>
    <d v="2021-07-29T00:00:00"/>
    <n v="130"/>
    <n v="12"/>
    <n v="9.8000000000000007"/>
    <s v="NA"/>
    <n v="63"/>
    <n v="64"/>
    <n v="8"/>
    <n v="45"/>
    <n v="74"/>
    <n v="151"/>
    <n v="162"/>
    <n v="127"/>
    <n v="190"/>
    <n v="234"/>
    <n v="34"/>
    <n v="40"/>
    <m/>
    <m/>
    <m/>
    <m/>
    <m/>
    <m/>
    <m/>
    <m/>
    <m/>
    <n v="1192"/>
    <n v="91.692307692307693"/>
    <n v="8.2214765100671154E-3"/>
  </r>
  <r>
    <s v="BR024-28114"/>
    <x v="28"/>
    <m/>
    <n v="168"/>
    <n v="13"/>
    <n v="53.8"/>
    <m/>
    <m/>
    <m/>
    <m/>
    <m/>
    <m/>
    <m/>
    <m/>
    <m/>
    <m/>
    <m/>
    <m/>
    <m/>
    <m/>
    <m/>
    <m/>
    <m/>
    <m/>
    <m/>
    <m/>
    <m/>
    <m/>
    <n v="0"/>
    <n v="0"/>
    <e v="#DIV/0!"/>
  </r>
  <r>
    <s v="BR024-28215"/>
    <x v="28"/>
    <d v="2021-07-28T00:00:00"/>
    <n v="133"/>
    <n v="19"/>
    <n v="43.8"/>
    <n v="38"/>
    <n v="36"/>
    <n v="55"/>
    <n v="27"/>
    <n v="65"/>
    <n v="57"/>
    <n v="41"/>
    <n v="48"/>
    <n v="62"/>
    <n v="34"/>
    <n v="36"/>
    <n v="50"/>
    <n v="59"/>
    <n v="69"/>
    <n v="48"/>
    <n v="58"/>
    <n v="58"/>
    <n v="54"/>
    <n v="56"/>
    <n v="40"/>
    <m/>
    <m/>
    <n v="991"/>
    <n v="49.55"/>
    <n v="4.4197780020181633E-2"/>
  </r>
  <r>
    <s v="BR024-28216"/>
    <x v="28"/>
    <m/>
    <n v="124"/>
    <n v="13"/>
    <n v="42.4"/>
    <m/>
    <m/>
    <m/>
    <m/>
    <m/>
    <m/>
    <m/>
    <m/>
    <m/>
    <m/>
    <m/>
    <m/>
    <m/>
    <m/>
    <m/>
    <m/>
    <m/>
    <m/>
    <m/>
    <m/>
    <m/>
    <m/>
    <n v="0"/>
    <n v="0"/>
    <e v="#DIV/0!"/>
  </r>
  <r>
    <s v="BR024-28217"/>
    <x v="28"/>
    <m/>
    <n v="165"/>
    <n v="11"/>
    <n v="66.3"/>
    <m/>
    <m/>
    <m/>
    <m/>
    <m/>
    <m/>
    <m/>
    <m/>
    <m/>
    <m/>
    <m/>
    <m/>
    <m/>
    <m/>
    <m/>
    <m/>
    <m/>
    <m/>
    <m/>
    <m/>
    <m/>
    <m/>
    <n v="0"/>
    <n v="0"/>
    <e v="#DIV/0!"/>
  </r>
  <r>
    <s v="BR024-28218"/>
    <x v="29"/>
    <d v="2021-07-28T00:00:00"/>
    <n v="140"/>
    <n v="13"/>
    <n v="29.3"/>
    <n v="56"/>
    <n v="65"/>
    <n v="39"/>
    <n v="35"/>
    <n v="25"/>
    <n v="27"/>
    <n v="41"/>
    <n v="40"/>
    <n v="39"/>
    <n v="41"/>
    <n v="43"/>
    <n v="63"/>
    <n v="73"/>
    <n v="51"/>
    <m/>
    <m/>
    <m/>
    <m/>
    <m/>
    <m/>
    <m/>
    <m/>
    <n v="638"/>
    <n v="45.571428571428569"/>
    <n v="4.5924764890282133E-2"/>
  </r>
  <r>
    <s v="BR024-29111"/>
    <x v="29"/>
    <m/>
    <n v="137"/>
    <n v="9"/>
    <n v="18.7"/>
    <m/>
    <m/>
    <m/>
    <m/>
    <m/>
    <m/>
    <m/>
    <m/>
    <m/>
    <m/>
    <m/>
    <m/>
    <m/>
    <m/>
    <m/>
    <m/>
    <m/>
    <m/>
    <m/>
    <m/>
    <m/>
    <m/>
    <n v="0"/>
    <n v="0"/>
    <e v="#DIV/0!"/>
  </r>
  <r>
    <s v="BR024-29112"/>
    <x v="29"/>
    <d v="2021-10-13T00:00:00"/>
    <n v="182"/>
    <n v="5"/>
    <n v="30.3"/>
    <n v="36"/>
    <n v="71"/>
    <n v="102"/>
    <n v="151"/>
    <n v="146"/>
    <n v="152"/>
    <m/>
    <m/>
    <m/>
    <m/>
    <m/>
    <m/>
    <m/>
    <m/>
    <m/>
    <m/>
    <m/>
    <m/>
    <m/>
    <m/>
    <m/>
    <m/>
    <n v="658"/>
    <n v="109.66666666666667"/>
    <n v="4.6048632218844983E-2"/>
  </r>
  <r>
    <s v="BR024-29113"/>
    <x v="29"/>
    <m/>
    <n v="146"/>
    <n v="9"/>
    <n v="27.8"/>
    <m/>
    <m/>
    <m/>
    <m/>
    <m/>
    <m/>
    <m/>
    <m/>
    <m/>
    <m/>
    <m/>
    <m/>
    <m/>
    <m/>
    <m/>
    <m/>
    <m/>
    <m/>
    <m/>
    <m/>
    <m/>
    <m/>
    <n v="0"/>
    <n v="0"/>
    <e v="#DIV/0!"/>
  </r>
  <r>
    <s v="BR024-29114"/>
    <x v="29"/>
    <d v="2021-10-13T00:00:00"/>
    <n v="134"/>
    <n v="6"/>
    <n v="14.6"/>
    <n v="78"/>
    <n v="118"/>
    <n v="125"/>
    <n v="30"/>
    <n v="44"/>
    <n v="59"/>
    <n v="157"/>
    <m/>
    <m/>
    <m/>
    <m/>
    <m/>
    <m/>
    <m/>
    <m/>
    <m/>
    <m/>
    <m/>
    <m/>
    <m/>
    <m/>
    <m/>
    <n v="611"/>
    <n v="87.285714285714292"/>
    <n v="2.3895253682487724E-2"/>
  </r>
  <r>
    <s v="BR024-29215"/>
    <x v="29"/>
    <d v="2021-10-13T00:00:00"/>
    <n v="137"/>
    <n v="9"/>
    <n v="23.2"/>
    <n v="8"/>
    <n v="44"/>
    <n v="29"/>
    <n v="134"/>
    <n v="96"/>
    <n v="70"/>
    <n v="35"/>
    <n v="108"/>
    <n v="50"/>
    <m/>
    <m/>
    <m/>
    <m/>
    <m/>
    <m/>
    <m/>
    <m/>
    <m/>
    <m/>
    <m/>
    <m/>
    <m/>
    <n v="574"/>
    <n v="57.4"/>
    <n v="4.0418118466898953E-2"/>
  </r>
  <r>
    <s v="BR024-29216"/>
    <x v="29"/>
    <m/>
    <n v="147"/>
    <n v="8"/>
    <n v="28"/>
    <m/>
    <m/>
    <m/>
    <m/>
    <m/>
    <m/>
    <m/>
    <m/>
    <m/>
    <m/>
    <m/>
    <m/>
    <m/>
    <m/>
    <m/>
    <m/>
    <m/>
    <m/>
    <m/>
    <m/>
    <m/>
    <m/>
    <n v="0"/>
    <n v="0"/>
    <e v="#DIV/0!"/>
  </r>
  <r>
    <s v="BR024-29217"/>
    <x v="29"/>
    <d v="2021-10-14T00:00:00"/>
    <n v="136"/>
    <n v="7"/>
    <n v="30.5"/>
    <n v="55"/>
    <n v="72"/>
    <n v="104"/>
    <n v="161"/>
    <n v="139"/>
    <n v="172"/>
    <n v="22"/>
    <m/>
    <m/>
    <m/>
    <m/>
    <m/>
    <m/>
    <m/>
    <m/>
    <m/>
    <m/>
    <m/>
    <m/>
    <m/>
    <m/>
    <m/>
    <n v="725"/>
    <n v="90.625"/>
    <n v="4.2068965517241382E-2"/>
  </r>
  <r>
    <s v="BR024-29218"/>
    <x v="30"/>
    <m/>
    <n v="172"/>
    <n v="8"/>
    <n v="20.3"/>
    <m/>
    <m/>
    <m/>
    <m/>
    <m/>
    <m/>
    <m/>
    <m/>
    <m/>
    <m/>
    <m/>
    <m/>
    <m/>
    <m/>
    <m/>
    <m/>
    <m/>
    <m/>
    <m/>
    <m/>
    <m/>
    <m/>
    <n v="0"/>
    <n v="0"/>
    <e v="#DIV/0!"/>
  </r>
  <r>
    <s v="BR024-30111"/>
    <x v="30"/>
    <d v="2021-07-12T00:00:00"/>
    <n v="189"/>
    <n v="10"/>
    <n v="20.7"/>
    <n v="53"/>
    <n v="7"/>
    <n v="58"/>
    <n v="75"/>
    <n v="58"/>
    <n v="75"/>
    <n v="65"/>
    <n v="62"/>
    <n v="58"/>
    <n v="60"/>
    <n v="76"/>
    <m/>
    <m/>
    <m/>
    <m/>
    <m/>
    <m/>
    <m/>
    <m/>
    <m/>
    <m/>
    <m/>
    <n v="647"/>
    <n v="58.81818181818182"/>
    <n v="3.1993817619783614E-2"/>
  </r>
  <r>
    <s v="BR024-30112"/>
    <x v="30"/>
    <m/>
    <n v="171"/>
    <n v="12"/>
    <n v="19.100000000000001"/>
    <m/>
    <m/>
    <m/>
    <m/>
    <m/>
    <m/>
    <m/>
    <m/>
    <m/>
    <m/>
    <m/>
    <m/>
    <m/>
    <m/>
    <m/>
    <m/>
    <m/>
    <m/>
    <m/>
    <m/>
    <m/>
    <m/>
    <n v="0"/>
    <n v="0"/>
    <e v="#DIV/0!"/>
  </r>
  <r>
    <s v="BR024-30113"/>
    <x v="30"/>
    <m/>
    <n v="155"/>
    <n v="14"/>
    <n v="19.100000000000001"/>
    <m/>
    <m/>
    <m/>
    <m/>
    <m/>
    <m/>
    <m/>
    <m/>
    <m/>
    <m/>
    <m/>
    <m/>
    <m/>
    <m/>
    <m/>
    <m/>
    <m/>
    <m/>
    <m/>
    <m/>
    <m/>
    <m/>
    <n v="0"/>
    <n v="0"/>
    <e v="#DIV/0!"/>
  </r>
  <r>
    <s v="BR024-30114"/>
    <x v="30"/>
    <d v="2021-07-14T00:00:00"/>
    <n v="167"/>
    <n v="10"/>
    <n v="17.100000000000001"/>
    <n v="60"/>
    <n v="10"/>
    <n v="59"/>
    <n v="86"/>
    <n v="75"/>
    <n v="71"/>
    <n v="112"/>
    <n v="113"/>
    <n v="94"/>
    <n v="83"/>
    <n v="69"/>
    <m/>
    <m/>
    <m/>
    <m/>
    <m/>
    <m/>
    <m/>
    <m/>
    <m/>
    <m/>
    <m/>
    <n v="832"/>
    <n v="75.63636363636364"/>
    <n v="2.0552884615384619E-2"/>
  </r>
  <r>
    <s v="BR024-30215"/>
    <x v="30"/>
    <d v="2021-07-13T00:00:00"/>
    <n v="163"/>
    <n v="14"/>
    <n v="23.4"/>
    <n v="65"/>
    <n v="22"/>
    <n v="8"/>
    <n v="68"/>
    <n v="24"/>
    <n v="29"/>
    <n v="71"/>
    <n v="86"/>
    <n v="92"/>
    <n v="27"/>
    <n v="99"/>
    <n v="119"/>
    <n v="76"/>
    <n v="50"/>
    <n v="71"/>
    <m/>
    <m/>
    <m/>
    <m/>
    <m/>
    <m/>
    <m/>
    <n v="907"/>
    <n v="60.466666666666669"/>
    <n v="2.579933847850055E-2"/>
  </r>
  <r>
    <s v="BR024-30216"/>
    <x v="30"/>
    <m/>
    <n v="138"/>
    <n v="12"/>
    <n v="26.3"/>
    <m/>
    <m/>
    <m/>
    <m/>
    <m/>
    <m/>
    <m/>
    <m/>
    <m/>
    <m/>
    <m/>
    <m/>
    <m/>
    <m/>
    <m/>
    <m/>
    <m/>
    <m/>
    <m/>
    <m/>
    <m/>
    <m/>
    <n v="0"/>
    <n v="0"/>
    <e v="#DIV/0!"/>
  </r>
  <r>
    <s v="BR024-30217"/>
    <x v="30"/>
    <d v="2021-07-30T00:00:00"/>
    <n v="175"/>
    <n v="12"/>
    <n v="36.799999999999997"/>
    <n v="67"/>
    <n v="115"/>
    <n v="121"/>
    <n v="34"/>
    <n v="38"/>
    <n v="85"/>
    <n v="88"/>
    <n v="82"/>
    <n v="92"/>
    <n v="94"/>
    <n v="115"/>
    <n v="134"/>
    <n v="96"/>
    <m/>
    <m/>
    <m/>
    <m/>
    <m/>
    <m/>
    <m/>
    <m/>
    <m/>
    <n v="1161"/>
    <n v="89.307692307692307"/>
    <n v="3.1696813092161928E-2"/>
  </r>
  <r>
    <s v="BR024-30218"/>
    <x v="31"/>
    <m/>
    <n v="151"/>
    <n v="16"/>
    <n v="38"/>
    <m/>
    <m/>
    <m/>
    <m/>
    <m/>
    <m/>
    <m/>
    <m/>
    <m/>
    <m/>
    <m/>
    <m/>
    <m/>
    <m/>
    <m/>
    <m/>
    <m/>
    <m/>
    <m/>
    <m/>
    <m/>
    <m/>
    <n v="0"/>
    <n v="0"/>
    <e v="#DIV/0!"/>
  </r>
  <r>
    <s v="BR024-31111"/>
    <x v="31"/>
    <d v="2021-08-23T00:00:00"/>
    <n v="171"/>
    <n v="17"/>
    <n v="39"/>
    <n v="32"/>
    <n v="59"/>
    <n v="146"/>
    <n v="10"/>
    <n v="25"/>
    <n v="21"/>
    <n v="15"/>
    <n v="23"/>
    <n v="30"/>
    <n v="31"/>
    <n v="39"/>
    <n v="42"/>
    <n v="50"/>
    <n v="44"/>
    <n v="35"/>
    <n v="46"/>
    <n v="44"/>
    <n v="39"/>
    <m/>
    <m/>
    <m/>
    <m/>
    <n v="731"/>
    <n v="40.611111111111114"/>
    <n v="5.33515731874145E-2"/>
  </r>
  <r>
    <s v="BR024-31112"/>
    <x v="31"/>
    <d v="2021-08-23T00:00:00"/>
    <n v="193"/>
    <n v="20"/>
    <n v="42.5"/>
    <n v="53"/>
    <n v="88"/>
    <n v="114"/>
    <n v="45"/>
    <n v="56"/>
    <n v="48"/>
    <n v="29"/>
    <n v="44"/>
    <n v="18"/>
    <n v="34"/>
    <n v="33"/>
    <n v="37"/>
    <n v="41"/>
    <n v="45"/>
    <n v="37"/>
    <n v="44"/>
    <n v="39"/>
    <n v="47"/>
    <n v="44"/>
    <n v="32"/>
    <n v="31"/>
    <m/>
    <n v="959"/>
    <n v="45.666666666666664"/>
    <n v="4.4316996871741399E-2"/>
  </r>
  <r>
    <s v="BR024-31113"/>
    <x v="31"/>
    <m/>
    <n v="147"/>
    <n v="19"/>
    <n v="34.6"/>
    <m/>
    <m/>
    <m/>
    <m/>
    <m/>
    <m/>
    <m/>
    <m/>
    <m/>
    <m/>
    <m/>
    <m/>
    <m/>
    <m/>
    <m/>
    <m/>
    <m/>
    <m/>
    <m/>
    <m/>
    <m/>
    <m/>
    <n v="0"/>
    <n v="0"/>
    <e v="#DIV/0!"/>
  </r>
  <r>
    <s v="BR024-31114"/>
    <x v="31"/>
    <m/>
    <n v="136"/>
    <n v="17"/>
    <n v="41.6"/>
    <m/>
    <m/>
    <m/>
    <m/>
    <m/>
    <m/>
    <m/>
    <m/>
    <m/>
    <m/>
    <m/>
    <m/>
    <m/>
    <m/>
    <m/>
    <m/>
    <m/>
    <m/>
    <m/>
    <m/>
    <m/>
    <m/>
    <n v="0"/>
    <n v="0"/>
    <e v="#DIV/0!"/>
  </r>
  <r>
    <s v="BR024-31215"/>
    <x v="31"/>
    <d v="2021-08-24T00:00:00"/>
    <n v="185"/>
    <n v="19"/>
    <n v="34.4"/>
    <n v="20"/>
    <n v="81"/>
    <n v="80"/>
    <n v="112"/>
    <n v="71"/>
    <n v="7"/>
    <n v="5"/>
    <n v="18"/>
    <n v="13"/>
    <n v="10"/>
    <n v="25"/>
    <n v="26"/>
    <n v="32"/>
    <n v="28"/>
    <n v="24"/>
    <n v="37"/>
    <n v="30"/>
    <n v="25"/>
    <n v="32"/>
    <n v="26"/>
    <m/>
    <m/>
    <n v="702"/>
    <n v="35.1"/>
    <n v="4.9002849002849E-2"/>
  </r>
  <r>
    <s v="BR024-31216"/>
    <x v="31"/>
    <d v="2021-08-24T00:00:00"/>
    <n v="154"/>
    <n v="21"/>
    <n v="31.5"/>
    <n v="2"/>
    <n v="82"/>
    <n v="35"/>
    <n v="13"/>
    <n v="18"/>
    <n v="16"/>
    <n v="7"/>
    <n v="6"/>
    <n v="13"/>
    <n v="9"/>
    <n v="56"/>
    <n v="24"/>
    <n v="42"/>
    <n v="59"/>
    <n v="30"/>
    <n v="69"/>
    <n v="38"/>
    <n v="43"/>
    <n v="66"/>
    <n v="27"/>
    <n v="10"/>
    <n v="11"/>
    <n v="676"/>
    <n v="30.727272727272727"/>
    <n v="4.6597633136094677E-2"/>
  </r>
  <r>
    <s v="BR024-31217"/>
    <x v="31"/>
    <m/>
    <n v="138"/>
    <n v="15"/>
    <n v="26.3"/>
    <m/>
    <m/>
    <m/>
    <m/>
    <m/>
    <m/>
    <m/>
    <m/>
    <m/>
    <m/>
    <m/>
    <m/>
    <m/>
    <m/>
    <m/>
    <m/>
    <m/>
    <m/>
    <m/>
    <m/>
    <m/>
    <m/>
    <n v="0"/>
    <n v="0"/>
    <e v="#DIV/0!"/>
  </r>
  <r>
    <s v="BR024-31218"/>
    <x v="32"/>
    <m/>
    <n v="149"/>
    <n v="17"/>
    <n v="45.4"/>
    <m/>
    <m/>
    <m/>
    <m/>
    <m/>
    <m/>
    <m/>
    <m/>
    <m/>
    <m/>
    <m/>
    <m/>
    <m/>
    <m/>
    <m/>
    <m/>
    <m/>
    <m/>
    <m/>
    <m/>
    <m/>
    <m/>
    <n v="0"/>
    <n v="0"/>
    <e v="#DIV/0!"/>
  </r>
  <r>
    <s v="BR024-32111"/>
    <x v="32"/>
    <d v="2021-08-24T00:00:00"/>
    <n v="198"/>
    <n v="14"/>
    <n v="40.5"/>
    <n v="60"/>
    <n v="11"/>
    <n v="8"/>
    <n v="15"/>
    <n v="24"/>
    <n v="66"/>
    <n v="69"/>
    <n v="66"/>
    <n v="78"/>
    <n v="139"/>
    <n v="84"/>
    <n v="79"/>
    <n v="66"/>
    <n v="38"/>
    <n v="80"/>
    <m/>
    <m/>
    <m/>
    <m/>
    <m/>
    <m/>
    <m/>
    <n v="883"/>
    <n v="58.866666666666667"/>
    <n v="4.5866364665911666E-2"/>
  </r>
  <r>
    <s v="BR024-32112"/>
    <x v="32"/>
    <m/>
    <n v="139"/>
    <n v="16"/>
    <n v="29.3"/>
    <m/>
    <m/>
    <m/>
    <m/>
    <m/>
    <m/>
    <m/>
    <m/>
    <m/>
    <m/>
    <m/>
    <m/>
    <m/>
    <m/>
    <m/>
    <m/>
    <m/>
    <m/>
    <m/>
    <m/>
    <m/>
    <m/>
    <n v="0"/>
    <n v="0"/>
    <e v="#DIV/0!"/>
  </r>
  <r>
    <s v="BR024-32113"/>
    <x v="32"/>
    <d v="2021-08-24T00:00:00"/>
    <n v="222"/>
    <n v="15"/>
    <n v="11.1"/>
    <n v="8"/>
    <n v="18"/>
    <n v="8"/>
    <n v="29"/>
    <n v="16"/>
    <n v="18"/>
    <n v="26"/>
    <n v="34"/>
    <n v="44"/>
    <n v="53"/>
    <n v="60"/>
    <n v="42"/>
    <n v="55"/>
    <n v="61"/>
    <n v="42"/>
    <n v="29"/>
    <m/>
    <m/>
    <m/>
    <m/>
    <m/>
    <m/>
    <n v="543"/>
    <n v="33.9375"/>
    <n v="2.0441988950276241E-2"/>
  </r>
  <r>
    <s v="BR024-32114"/>
    <x v="32"/>
    <m/>
    <n v="198"/>
    <n v="15"/>
    <n v="40"/>
    <m/>
    <m/>
    <m/>
    <m/>
    <m/>
    <m/>
    <m/>
    <m/>
    <m/>
    <m/>
    <m/>
    <m/>
    <m/>
    <m/>
    <m/>
    <m/>
    <m/>
    <m/>
    <m/>
    <m/>
    <m/>
    <m/>
    <n v="0"/>
    <n v="0"/>
    <e v="#DIV/0!"/>
  </r>
  <r>
    <s v="BR024-32215"/>
    <x v="32"/>
    <d v="2021-08-24T00:00:00"/>
    <n v="191"/>
    <n v="13"/>
    <n v="40.4"/>
    <n v="67"/>
    <n v="33"/>
    <n v="31"/>
    <n v="30"/>
    <n v="63"/>
    <n v="61"/>
    <n v="65"/>
    <n v="67"/>
    <n v="58"/>
    <n v="74"/>
    <n v="70"/>
    <n v="48"/>
    <n v="42"/>
    <m/>
    <m/>
    <m/>
    <m/>
    <m/>
    <m/>
    <m/>
    <m/>
    <m/>
    <n v="709"/>
    <n v="50.642857142857146"/>
    <n v="5.6981664315937937E-2"/>
  </r>
  <r>
    <s v="BR024-32216"/>
    <x v="32"/>
    <m/>
    <n v="159"/>
    <n v="17"/>
    <n v="44.8"/>
    <m/>
    <m/>
    <m/>
    <m/>
    <m/>
    <m/>
    <m/>
    <m/>
    <m/>
    <m/>
    <m/>
    <m/>
    <m/>
    <m/>
    <m/>
    <m/>
    <m/>
    <m/>
    <m/>
    <m/>
    <m/>
    <m/>
    <n v="0"/>
    <n v="0"/>
    <e v="#DIV/0!"/>
  </r>
  <r>
    <s v="BR024-32217"/>
    <x v="32"/>
    <d v="2021-08-23T00:00:00"/>
    <n v="192"/>
    <n v="15"/>
    <n v="44.1"/>
    <n v="53"/>
    <n v="13"/>
    <n v="12"/>
    <n v="42"/>
    <n v="56"/>
    <n v="52"/>
    <n v="51"/>
    <n v="53"/>
    <n v="58"/>
    <n v="69"/>
    <n v="53"/>
    <n v="63"/>
    <n v="60"/>
    <n v="55"/>
    <n v="44"/>
    <n v="38"/>
    <m/>
    <m/>
    <m/>
    <m/>
    <m/>
    <m/>
    <n v="772"/>
    <n v="48.25"/>
    <n v="5.7124352331606218E-2"/>
  </r>
  <r>
    <s v="BR024-32218"/>
    <x v="33"/>
    <m/>
    <n v="165"/>
    <n v="17"/>
    <n v="13.1"/>
    <m/>
    <m/>
    <m/>
    <m/>
    <m/>
    <m/>
    <m/>
    <m/>
    <m/>
    <m/>
    <m/>
    <m/>
    <m/>
    <m/>
    <m/>
    <m/>
    <m/>
    <m/>
    <m/>
    <m/>
    <m/>
    <m/>
    <n v="0"/>
    <n v="0"/>
    <e v="#DIV/0!"/>
  </r>
  <r>
    <s v="BR024-33111"/>
    <x v="33"/>
    <d v="2021-10-14T00:00:00"/>
    <n v="198"/>
    <n v="8"/>
    <n v="27.4"/>
    <n v="17"/>
    <n v="36"/>
    <n v="101"/>
    <n v="63"/>
    <n v="92"/>
    <n v="137"/>
    <n v="53"/>
    <n v="51"/>
    <m/>
    <m/>
    <m/>
    <m/>
    <m/>
    <m/>
    <m/>
    <m/>
    <m/>
    <m/>
    <m/>
    <m/>
    <m/>
    <m/>
    <n v="550"/>
    <n v="61.111111111111114"/>
    <n v="4.9818181818181817E-2"/>
  </r>
  <r>
    <s v="BR024-33112"/>
    <x v="33"/>
    <m/>
    <n v="169"/>
    <n v="7"/>
    <n v="32.6"/>
    <m/>
    <m/>
    <m/>
    <m/>
    <m/>
    <m/>
    <m/>
    <m/>
    <m/>
    <m/>
    <m/>
    <m/>
    <m/>
    <m/>
    <m/>
    <m/>
    <m/>
    <m/>
    <m/>
    <m/>
    <m/>
    <m/>
    <n v="0"/>
    <n v="0"/>
    <e v="#DIV/0!"/>
  </r>
  <r>
    <s v="BR024-33113"/>
    <x v="33"/>
    <d v="2021-10-15T00:00:00"/>
    <n v="114"/>
    <n v="12"/>
    <n v="6.9"/>
    <n v="16"/>
    <n v="3"/>
    <n v="23"/>
    <n v="35"/>
    <n v="15"/>
    <n v="46"/>
    <n v="58"/>
    <n v="47"/>
    <n v="59"/>
    <n v="25"/>
    <m/>
    <m/>
    <m/>
    <m/>
    <m/>
    <m/>
    <m/>
    <m/>
    <m/>
    <m/>
    <m/>
    <m/>
    <n v="327"/>
    <n v="25.153846153846153"/>
    <n v="2.1100917431192662E-2"/>
  </r>
  <r>
    <s v="BR024-33114"/>
    <x v="33"/>
    <m/>
    <n v="148"/>
    <n v="11"/>
    <n v="19.899999999999999"/>
    <m/>
    <m/>
    <m/>
    <m/>
    <m/>
    <m/>
    <m/>
    <m/>
    <m/>
    <m/>
    <m/>
    <m/>
    <m/>
    <m/>
    <m/>
    <m/>
    <m/>
    <m/>
    <m/>
    <m/>
    <m/>
    <m/>
    <n v="0"/>
    <n v="0"/>
    <e v="#DIV/0!"/>
  </r>
  <r>
    <s v="BR024-33215"/>
    <x v="33"/>
    <m/>
    <n v="150"/>
    <n v="8"/>
    <n v="18.8"/>
    <m/>
    <m/>
    <m/>
    <m/>
    <m/>
    <m/>
    <m/>
    <m/>
    <m/>
    <m/>
    <m/>
    <m/>
    <m/>
    <m/>
    <m/>
    <m/>
    <m/>
    <m/>
    <m/>
    <m/>
    <m/>
    <m/>
    <n v="0"/>
    <n v="0"/>
    <e v="#DIV/0!"/>
  </r>
  <r>
    <s v="BR024-33216"/>
    <x v="33"/>
    <m/>
    <n v="165"/>
    <n v="8"/>
    <n v="17"/>
    <m/>
    <m/>
    <m/>
    <m/>
    <m/>
    <m/>
    <m/>
    <m/>
    <m/>
    <m/>
    <m/>
    <m/>
    <m/>
    <m/>
    <m/>
    <m/>
    <m/>
    <m/>
    <m/>
    <m/>
    <m/>
    <m/>
    <n v="0"/>
    <n v="0"/>
    <e v="#DIV/0!"/>
  </r>
  <r>
    <s v="BR024-33217"/>
    <x v="33"/>
    <d v="2021-08-29T00:00:00"/>
    <n v="182"/>
    <n v="11"/>
    <n v="22.6"/>
    <n v="19"/>
    <n v="43"/>
    <n v="62"/>
    <n v="44"/>
    <n v="69"/>
    <n v="94"/>
    <n v="90"/>
    <n v="114"/>
    <n v="120"/>
    <n v="122"/>
    <n v="27"/>
    <m/>
    <m/>
    <m/>
    <m/>
    <m/>
    <m/>
    <m/>
    <m/>
    <m/>
    <m/>
    <m/>
    <n v="804"/>
    <n v="67"/>
    <n v="2.8109452736318409E-2"/>
  </r>
  <r>
    <s v="BR024-33218"/>
    <x v="34"/>
    <d v="2021-08-29T00:00:00"/>
    <n v="185"/>
    <n v="8"/>
    <n v="33.869999999999997"/>
    <n v="32"/>
    <n v="32"/>
    <n v="35"/>
    <n v="71"/>
    <n v="61"/>
    <n v="71"/>
    <n v="91"/>
    <n v="66"/>
    <n v="53"/>
    <m/>
    <m/>
    <m/>
    <m/>
    <m/>
    <m/>
    <m/>
    <m/>
    <m/>
    <m/>
    <m/>
    <m/>
    <m/>
    <n v="512"/>
    <n v="56.888888888888886"/>
    <n v="6.6152343749999995E-2"/>
  </r>
  <r>
    <s v="BR024-34111"/>
    <x v="34"/>
    <d v="2021-08-31T00:00:00"/>
    <n v="166"/>
    <n v="11"/>
    <n v="38.6"/>
    <n v="76"/>
    <n v="63"/>
    <n v="94"/>
    <n v="32"/>
    <n v="118"/>
    <n v="121"/>
    <n v="98"/>
    <n v="106"/>
    <n v="104"/>
    <n v="98"/>
    <n v="118"/>
    <n v="99"/>
    <m/>
    <m/>
    <m/>
    <m/>
    <m/>
    <m/>
    <m/>
    <m/>
    <m/>
    <m/>
    <n v="1127"/>
    <n v="93.916666666666671"/>
    <n v="3.4250221827861582E-2"/>
  </r>
  <r>
    <s v="BR024-34112"/>
    <x v="34"/>
    <m/>
    <n v="163"/>
    <n v="13"/>
    <n v="23.5"/>
    <m/>
    <m/>
    <m/>
    <m/>
    <m/>
    <m/>
    <m/>
    <m/>
    <m/>
    <m/>
    <m/>
    <m/>
    <m/>
    <m/>
    <m/>
    <m/>
    <m/>
    <m/>
    <m/>
    <m/>
    <m/>
    <m/>
    <n v="0"/>
    <n v="0"/>
    <e v="#DIV/0!"/>
  </r>
  <r>
    <s v="BR024-34113"/>
    <x v="34"/>
    <m/>
    <n v="160"/>
    <n v="11"/>
    <n v="30.4"/>
    <m/>
    <m/>
    <m/>
    <m/>
    <m/>
    <m/>
    <m/>
    <m/>
    <m/>
    <m/>
    <m/>
    <m/>
    <m/>
    <m/>
    <m/>
    <m/>
    <m/>
    <m/>
    <m/>
    <m/>
    <m/>
    <m/>
    <n v="0"/>
    <n v="0"/>
    <e v="#DIV/0!"/>
  </r>
  <r>
    <s v="BR024-34114"/>
    <x v="34"/>
    <d v="2021-10-19T00:00:00"/>
    <n v="181"/>
    <n v="7"/>
    <n v="37.4"/>
    <n v="83"/>
    <n v="42"/>
    <n v="93"/>
    <n v="50"/>
    <n v="91"/>
    <n v="85"/>
    <n v="92"/>
    <n v="101"/>
    <m/>
    <m/>
    <m/>
    <m/>
    <m/>
    <m/>
    <m/>
    <m/>
    <m/>
    <m/>
    <m/>
    <m/>
    <m/>
    <m/>
    <n v="637"/>
    <n v="79.625"/>
    <n v="5.8712715855572993E-2"/>
  </r>
  <r>
    <s v="BR024-34215"/>
    <x v="34"/>
    <d v="2021-08-31T00:00:00"/>
    <n v="153"/>
    <n v="11"/>
    <n v="46.1"/>
    <n v="61"/>
    <n v="64"/>
    <n v="34"/>
    <n v="49"/>
    <n v="76"/>
    <n v="104"/>
    <n v="118"/>
    <n v="183"/>
    <n v="151"/>
    <n v="105"/>
    <n v="98"/>
    <n v="35"/>
    <m/>
    <m/>
    <m/>
    <m/>
    <m/>
    <m/>
    <m/>
    <m/>
    <m/>
    <m/>
    <n v="1078"/>
    <n v="89.833333333333329"/>
    <n v="4.2764378478664197E-2"/>
  </r>
  <r>
    <s v="BR024-34216"/>
    <x v="34"/>
    <m/>
    <n v="195"/>
    <n v="9"/>
    <n v="32.9"/>
    <m/>
    <m/>
    <m/>
    <m/>
    <m/>
    <m/>
    <m/>
    <m/>
    <m/>
    <m/>
    <m/>
    <m/>
    <m/>
    <m/>
    <m/>
    <m/>
    <m/>
    <m/>
    <m/>
    <m/>
    <m/>
    <m/>
    <n v="0"/>
    <n v="0"/>
    <e v="#DIV/0!"/>
  </r>
  <r>
    <s v="BR024-34217"/>
    <x v="34"/>
    <m/>
    <n v="175"/>
    <n v="9"/>
    <n v="42"/>
    <m/>
    <m/>
    <m/>
    <m/>
    <m/>
    <m/>
    <m/>
    <m/>
    <m/>
    <m/>
    <m/>
    <m/>
    <m/>
    <m/>
    <m/>
    <m/>
    <m/>
    <m/>
    <m/>
    <m/>
    <m/>
    <m/>
    <n v="0"/>
    <n v="0"/>
    <e v="#DIV/0!"/>
  </r>
  <r>
    <s v="BR024-34218"/>
    <x v="35"/>
    <d v="2021-08-31T00:00:00"/>
    <n v="152"/>
    <n v="12"/>
    <n v="41.9"/>
    <n v="66"/>
    <n v="4"/>
    <n v="22"/>
    <n v="49"/>
    <n v="96"/>
    <n v="160"/>
    <n v="92"/>
    <n v="70"/>
    <n v="111"/>
    <n v="101"/>
    <n v="126"/>
    <n v="106"/>
    <n v="71"/>
    <m/>
    <m/>
    <m/>
    <m/>
    <m/>
    <m/>
    <m/>
    <m/>
    <m/>
    <n v="1074"/>
    <n v="82.615384615384613"/>
    <n v="3.9013035381750466E-2"/>
  </r>
  <r>
    <s v="BR024-35111"/>
    <x v="35"/>
    <m/>
    <n v="118"/>
    <n v="10"/>
    <n v="15.4"/>
    <m/>
    <m/>
    <m/>
    <m/>
    <m/>
    <m/>
    <m/>
    <m/>
    <m/>
    <m/>
    <m/>
    <m/>
    <m/>
    <m/>
    <m/>
    <m/>
    <m/>
    <m/>
    <m/>
    <m/>
    <m/>
    <m/>
    <n v="0"/>
    <n v="0"/>
    <e v="#DIV/0!"/>
  </r>
  <r>
    <s v="BR024-35112"/>
    <x v="35"/>
    <d v="2021-09-21T00:00:00"/>
    <n v="89"/>
    <n v="13"/>
    <n v="7.1"/>
    <n v="8"/>
    <n v="39"/>
    <n v="28"/>
    <n v="44"/>
    <n v="50"/>
    <n v="7"/>
    <n v="23"/>
    <n v="48"/>
    <n v="41"/>
    <n v="37"/>
    <n v="44"/>
    <m/>
    <m/>
    <m/>
    <m/>
    <m/>
    <m/>
    <m/>
    <m/>
    <m/>
    <m/>
    <m/>
    <n v="369"/>
    <n v="26.357142857142858"/>
    <n v="1.9241192411924117E-2"/>
  </r>
  <r>
    <s v="BR024-35113"/>
    <x v="35"/>
    <d v="2021-09-21T00:00:00"/>
    <n v="124"/>
    <n v="14"/>
    <n v="26.1"/>
    <n v="122"/>
    <n v="57"/>
    <n v="78"/>
    <n v="139"/>
    <n v="157"/>
    <n v="179"/>
    <n v="99"/>
    <m/>
    <m/>
    <m/>
    <m/>
    <m/>
    <m/>
    <m/>
    <m/>
    <m/>
    <m/>
    <m/>
    <m/>
    <m/>
    <m/>
    <m/>
    <n v="831"/>
    <n v="55.4"/>
    <n v="3.140794223826715E-2"/>
  </r>
  <r>
    <s v="BR024-35114"/>
    <x v="35"/>
    <m/>
    <n v="104"/>
    <n v="13"/>
    <n v="16.600000000000001"/>
    <m/>
    <m/>
    <m/>
    <m/>
    <m/>
    <m/>
    <m/>
    <m/>
    <m/>
    <m/>
    <m/>
    <m/>
    <m/>
    <m/>
    <m/>
    <m/>
    <m/>
    <m/>
    <m/>
    <m/>
    <m/>
    <m/>
    <n v="0"/>
    <n v="0"/>
    <e v="#DIV/0!"/>
  </r>
  <r>
    <s v="BR024-35215"/>
    <x v="35"/>
    <d v="2021-09-22T00:00:00"/>
    <n v="134"/>
    <n v="11"/>
    <n v="29"/>
    <n v="66"/>
    <n v="130"/>
    <n v="137"/>
    <n v="129"/>
    <n v="174"/>
    <n v="98"/>
    <n v="91"/>
    <m/>
    <m/>
    <m/>
    <m/>
    <m/>
    <m/>
    <m/>
    <m/>
    <m/>
    <m/>
    <m/>
    <m/>
    <m/>
    <m/>
    <m/>
    <n v="825"/>
    <n v="68.75"/>
    <n v="3.5151515151515149E-2"/>
  </r>
  <r>
    <s v="BR024-35216"/>
    <x v="35"/>
    <m/>
    <n v="115"/>
    <n v="9"/>
    <n v="25.8"/>
    <m/>
    <m/>
    <m/>
    <m/>
    <m/>
    <m/>
    <m/>
    <m/>
    <m/>
    <m/>
    <m/>
    <m/>
    <m/>
    <m/>
    <m/>
    <m/>
    <m/>
    <m/>
    <m/>
    <m/>
    <m/>
    <m/>
    <n v="0"/>
    <n v="0"/>
    <e v="#DIV/0!"/>
  </r>
  <r>
    <s v="BR024-35217"/>
    <x v="35"/>
    <d v="2021-09-22T00:00:00"/>
    <n v="118"/>
    <n v="15"/>
    <n v="8.1999999999999993"/>
    <n v="14"/>
    <n v="47"/>
    <n v="72"/>
    <n v="66"/>
    <n v="44"/>
    <n v="47"/>
    <n v="21"/>
    <n v="87"/>
    <m/>
    <m/>
    <m/>
    <m/>
    <m/>
    <m/>
    <m/>
    <m/>
    <m/>
    <m/>
    <m/>
    <m/>
    <m/>
    <m/>
    <n v="398"/>
    <n v="24.875"/>
    <n v="2.0603015075376884E-2"/>
  </r>
  <r>
    <s v="BR024-35218"/>
    <x v="36"/>
    <m/>
    <n v="148"/>
    <n v="10"/>
    <n v="12"/>
    <m/>
    <m/>
    <m/>
    <m/>
    <m/>
    <m/>
    <m/>
    <m/>
    <m/>
    <m/>
    <m/>
    <m/>
    <m/>
    <m/>
    <m/>
    <m/>
    <m/>
    <m/>
    <m/>
    <m/>
    <m/>
    <m/>
    <n v="0"/>
    <n v="0"/>
    <e v="#DIV/0!"/>
  </r>
  <r>
    <s v="BR024-36111"/>
    <x v="36"/>
    <m/>
    <n v="180"/>
    <n v="22"/>
    <n v="45.9"/>
    <m/>
    <m/>
    <m/>
    <m/>
    <m/>
    <m/>
    <m/>
    <m/>
    <m/>
    <m/>
    <m/>
    <m/>
    <m/>
    <m/>
    <m/>
    <m/>
    <m/>
    <m/>
    <m/>
    <m/>
    <m/>
    <m/>
    <n v="0"/>
    <n v="0"/>
    <e v="#DIV/0!"/>
  </r>
  <r>
    <s v="BR024-36112"/>
    <x v="36"/>
    <d v="2021-09-22T00:00:00"/>
    <n v="156"/>
    <n v="22"/>
    <n v="57"/>
    <n v="81"/>
    <n v="56"/>
    <n v="114"/>
    <n v="65"/>
    <n v="103"/>
    <n v="70"/>
    <n v="117"/>
    <n v="80"/>
    <n v="90"/>
    <n v="127"/>
    <n v="78"/>
    <n v="68"/>
    <m/>
    <m/>
    <m/>
    <m/>
    <m/>
    <m/>
    <m/>
    <m/>
    <m/>
    <m/>
    <n v="1049"/>
    <n v="45.608695652173914"/>
    <n v="5.4337464251668258E-2"/>
  </r>
  <r>
    <s v="BR024-36113"/>
    <x v="36"/>
    <m/>
    <n v="172"/>
    <n v="24"/>
    <n v="53.6"/>
    <m/>
    <m/>
    <m/>
    <m/>
    <m/>
    <m/>
    <m/>
    <m/>
    <m/>
    <m/>
    <m/>
    <m/>
    <m/>
    <m/>
    <m/>
    <m/>
    <m/>
    <m/>
    <m/>
    <m/>
    <m/>
    <m/>
    <n v="0"/>
    <n v="0"/>
    <e v="#DIV/0!"/>
  </r>
  <r>
    <s v="BR024-36114"/>
    <x v="36"/>
    <d v="2021-09-23T00:00:00"/>
    <n v="163"/>
    <n v="21"/>
    <n v="46.9"/>
    <n v="92"/>
    <n v="67"/>
    <n v="83"/>
    <n v="75"/>
    <n v="130"/>
    <n v="101"/>
    <n v="89"/>
    <n v="96"/>
    <n v="101"/>
    <n v="120"/>
    <n v="100"/>
    <m/>
    <m/>
    <m/>
    <m/>
    <m/>
    <m/>
    <m/>
    <m/>
    <m/>
    <m/>
    <m/>
    <n v="1054"/>
    <n v="47.909090909090907"/>
    <n v="4.4497153700189751E-2"/>
  </r>
  <r>
    <s v="BR024-36215"/>
    <x v="36"/>
    <m/>
    <n v="170"/>
    <n v="19"/>
    <n v="45.7"/>
    <m/>
    <m/>
    <m/>
    <m/>
    <m/>
    <m/>
    <m/>
    <m/>
    <m/>
    <m/>
    <m/>
    <m/>
    <m/>
    <m/>
    <m/>
    <m/>
    <m/>
    <m/>
    <m/>
    <m/>
    <m/>
    <m/>
    <n v="0"/>
    <n v="0"/>
    <e v="#DIV/0!"/>
  </r>
  <r>
    <s v="BR024-36216"/>
    <x v="36"/>
    <d v="2021-09-23T00:00:00"/>
    <n v="176"/>
    <n v="20"/>
    <n v="45.2"/>
    <n v="88"/>
    <n v="88"/>
    <n v="84"/>
    <n v="101"/>
    <n v="67"/>
    <n v="72"/>
    <n v="125"/>
    <n v="125"/>
    <n v="113"/>
    <m/>
    <m/>
    <m/>
    <m/>
    <m/>
    <m/>
    <m/>
    <m/>
    <m/>
    <m/>
    <m/>
    <m/>
    <m/>
    <n v="863"/>
    <n v="41.095238095238095"/>
    <n v="5.2375434530706838E-2"/>
  </r>
  <r>
    <s v="BR024-36217"/>
    <x v="36"/>
    <m/>
    <n v="178"/>
    <n v="23"/>
    <n v="49.6"/>
    <m/>
    <m/>
    <m/>
    <m/>
    <m/>
    <m/>
    <m/>
    <m/>
    <m/>
    <m/>
    <m/>
    <m/>
    <m/>
    <m/>
    <m/>
    <m/>
    <m/>
    <m/>
    <m/>
    <m/>
    <m/>
    <m/>
    <n v="0"/>
    <n v="0"/>
    <e v="#DIV/0!"/>
  </r>
  <r>
    <s v="BR024-36218"/>
    <x v="37"/>
    <d v="2021-09-23T00:00:00"/>
    <n v="143"/>
    <n v="26"/>
    <n v="37.6"/>
    <n v="88"/>
    <n v="125"/>
    <n v="62"/>
    <n v="99"/>
    <n v="78"/>
    <n v="81"/>
    <n v="110"/>
    <n v="183"/>
    <n v="50"/>
    <n v="126"/>
    <n v="94"/>
    <m/>
    <m/>
    <m/>
    <m/>
    <m/>
    <m/>
    <m/>
    <m/>
    <m/>
    <m/>
    <m/>
    <n v="1096"/>
    <n v="40.592592592592595"/>
    <n v="3.4306569343065696E-2"/>
  </r>
  <r>
    <s v="BR024-37111"/>
    <x v="37"/>
    <m/>
    <n v="175"/>
    <n v="12"/>
    <n v="42.7"/>
    <m/>
    <m/>
    <m/>
    <m/>
    <m/>
    <m/>
    <m/>
    <m/>
    <m/>
    <m/>
    <m/>
    <m/>
    <m/>
    <m/>
    <m/>
    <m/>
    <m/>
    <m/>
    <m/>
    <m/>
    <m/>
    <m/>
    <n v="0"/>
    <n v="0"/>
    <e v="#DIV/0!"/>
  </r>
  <r>
    <s v="BR024-37112"/>
    <x v="37"/>
    <d v="2021-09-24T00:00:00"/>
    <n v="230"/>
    <n v="13"/>
    <n v="42.4"/>
    <n v="63"/>
    <n v="103"/>
    <n v="63"/>
    <n v="110"/>
    <n v="63"/>
    <n v="43"/>
    <n v="89"/>
    <n v="95"/>
    <n v="102"/>
    <n v="77"/>
    <n v="53"/>
    <m/>
    <m/>
    <m/>
    <m/>
    <m/>
    <m/>
    <m/>
    <m/>
    <m/>
    <m/>
    <m/>
    <n v="861"/>
    <n v="61.5"/>
    <n v="4.9245063879210217E-2"/>
  </r>
  <r>
    <s v="BR024-37113"/>
    <x v="37"/>
    <d v="2021-09-24T00:00:00"/>
    <n v="193"/>
    <n v="15"/>
    <n v="42.2"/>
    <n v="93"/>
    <n v="46"/>
    <n v="56"/>
    <n v="76"/>
    <n v="104"/>
    <n v="51"/>
    <n v="89"/>
    <n v="46"/>
    <n v="48"/>
    <n v="69"/>
    <n v="68"/>
    <n v="83"/>
    <n v="61"/>
    <m/>
    <m/>
    <m/>
    <m/>
    <m/>
    <m/>
    <m/>
    <m/>
    <m/>
    <n v="890"/>
    <n v="55.625"/>
    <n v="4.7415730337078653E-2"/>
  </r>
  <r>
    <s v="BR024-37114"/>
    <x v="37"/>
    <m/>
    <n v="155"/>
    <n v="17"/>
    <n v="32.6"/>
    <m/>
    <m/>
    <m/>
    <m/>
    <m/>
    <m/>
    <m/>
    <m/>
    <m/>
    <m/>
    <m/>
    <m/>
    <m/>
    <m/>
    <m/>
    <m/>
    <m/>
    <m/>
    <m/>
    <m/>
    <m/>
    <m/>
    <n v="0"/>
    <n v="0"/>
    <e v="#DIV/0!"/>
  </r>
  <r>
    <s v="BR024-37215"/>
    <x v="37"/>
    <m/>
    <n v="145"/>
    <n v="16"/>
    <n v="9"/>
    <m/>
    <m/>
    <m/>
    <m/>
    <m/>
    <m/>
    <m/>
    <m/>
    <m/>
    <m/>
    <m/>
    <m/>
    <m/>
    <m/>
    <m/>
    <m/>
    <m/>
    <m/>
    <m/>
    <m/>
    <m/>
    <m/>
    <n v="0"/>
    <n v="0"/>
    <e v="#DIV/0!"/>
  </r>
  <r>
    <s v="BR024-37216"/>
    <x v="37"/>
    <d v="2021-09-27T00:00:00"/>
    <n v="167"/>
    <n v="15"/>
    <n v="36.799999999999997"/>
    <n v="72"/>
    <n v="64"/>
    <n v="63"/>
    <n v="104"/>
    <n v="46"/>
    <n v="95"/>
    <n v="113"/>
    <n v="72"/>
    <n v="71"/>
    <n v="127"/>
    <m/>
    <m/>
    <m/>
    <m/>
    <m/>
    <m/>
    <m/>
    <m/>
    <m/>
    <m/>
    <m/>
    <m/>
    <n v="827"/>
    <n v="51.6875"/>
    <n v="4.449818621523579E-2"/>
  </r>
  <r>
    <s v="BR024-37217"/>
    <x v="37"/>
    <d v="2021-09-27T00:00:00"/>
    <n v="164"/>
    <n v="17"/>
    <n v="43.9"/>
    <n v="96"/>
    <n v="57"/>
    <n v="74"/>
    <n v="81"/>
    <n v="55"/>
    <n v="71"/>
    <n v="103"/>
    <n v="111"/>
    <n v="101"/>
    <n v="100"/>
    <n v="78"/>
    <n v="89"/>
    <m/>
    <m/>
    <m/>
    <m/>
    <m/>
    <m/>
    <m/>
    <m/>
    <m/>
    <m/>
    <n v="1016"/>
    <n v="56.444444444444443"/>
    <n v="4.3208661417322831E-2"/>
  </r>
  <r>
    <s v="BR024-37218"/>
    <x v="38"/>
    <m/>
    <n v="155"/>
    <n v="17"/>
    <n v="32.1"/>
    <m/>
    <m/>
    <m/>
    <m/>
    <m/>
    <m/>
    <m/>
    <m/>
    <m/>
    <m/>
    <m/>
    <m/>
    <m/>
    <m/>
    <m/>
    <m/>
    <m/>
    <m/>
    <m/>
    <m/>
    <m/>
    <m/>
    <n v="0"/>
    <n v="0"/>
    <e v="#DIV/0!"/>
  </r>
  <r>
    <s v="BR024-38111"/>
    <x v="38"/>
    <d v="2021-09-28T00:00:00"/>
    <n v="148"/>
    <n v="12"/>
    <n v="45.9"/>
    <n v="105"/>
    <n v="74"/>
    <n v="69"/>
    <n v="70"/>
    <n v="72"/>
    <n v="86"/>
    <n v="66"/>
    <n v="80"/>
    <n v="73"/>
    <n v="79"/>
    <m/>
    <m/>
    <m/>
    <m/>
    <m/>
    <m/>
    <m/>
    <m/>
    <m/>
    <m/>
    <m/>
    <m/>
    <n v="774"/>
    <n v="59.53846153846154"/>
    <n v="5.9302325581395345E-2"/>
  </r>
  <r>
    <s v="BR024-38112"/>
    <x v="38"/>
    <m/>
    <n v="168"/>
    <n v="10"/>
    <n v="23.3"/>
    <m/>
    <m/>
    <m/>
    <m/>
    <m/>
    <m/>
    <m/>
    <m/>
    <m/>
    <m/>
    <m/>
    <m/>
    <m/>
    <m/>
    <m/>
    <m/>
    <m/>
    <m/>
    <m/>
    <m/>
    <m/>
    <m/>
    <n v="0"/>
    <n v="0"/>
    <e v="#DIV/0!"/>
  </r>
  <r>
    <s v="BR024-38113"/>
    <x v="38"/>
    <m/>
    <n v="138"/>
    <n v="11"/>
    <n v="23.9"/>
    <m/>
    <m/>
    <m/>
    <m/>
    <m/>
    <m/>
    <m/>
    <m/>
    <m/>
    <m/>
    <m/>
    <m/>
    <m/>
    <m/>
    <m/>
    <m/>
    <m/>
    <m/>
    <m/>
    <m/>
    <m/>
    <m/>
    <n v="0"/>
    <n v="0"/>
    <e v="#DIV/0!"/>
  </r>
  <r>
    <s v="BR024-38114"/>
    <x v="38"/>
    <d v="2021-09-28T00:00:00"/>
    <n v="155"/>
    <n v="12"/>
    <n v="19.899999999999999"/>
    <n v="81"/>
    <n v="18"/>
    <n v="33"/>
    <n v="20"/>
    <n v="87"/>
    <n v="92"/>
    <n v="71"/>
    <n v="76"/>
    <n v="96"/>
    <n v="94"/>
    <m/>
    <m/>
    <m/>
    <m/>
    <m/>
    <m/>
    <m/>
    <m/>
    <m/>
    <m/>
    <m/>
    <m/>
    <n v="668"/>
    <n v="51.384615384615387"/>
    <n v="2.9790419161676646E-2"/>
  </r>
  <r>
    <s v="BR024-38215"/>
    <x v="38"/>
    <d v="2021-09-28T00:00:00"/>
    <n v="139"/>
    <n v="13"/>
    <n v="27.3"/>
    <n v="99"/>
    <n v="71"/>
    <n v="100"/>
    <n v="151"/>
    <n v="136"/>
    <n v="91"/>
    <n v="121"/>
    <n v="123"/>
    <n v="161"/>
    <n v="107"/>
    <n v="103"/>
    <m/>
    <m/>
    <m/>
    <m/>
    <m/>
    <m/>
    <m/>
    <m/>
    <m/>
    <m/>
    <m/>
    <n v="1263"/>
    <n v="90.214285714285708"/>
    <n v="2.1615201900237531E-2"/>
  </r>
  <r>
    <s v="BR024-38216"/>
    <x v="38"/>
    <m/>
    <n v="127"/>
    <n v="11"/>
    <n v="38.299999999999997"/>
    <m/>
    <m/>
    <m/>
    <m/>
    <m/>
    <m/>
    <m/>
    <m/>
    <m/>
    <m/>
    <m/>
    <m/>
    <m/>
    <m/>
    <m/>
    <m/>
    <m/>
    <m/>
    <m/>
    <m/>
    <m/>
    <m/>
    <n v="0"/>
    <n v="0"/>
    <e v="#DIV/0!"/>
  </r>
  <r>
    <s v="BR024-38217"/>
    <x v="38"/>
    <m/>
    <n v="133"/>
    <n v="11"/>
    <n v="28"/>
    <m/>
    <m/>
    <m/>
    <m/>
    <m/>
    <m/>
    <m/>
    <m/>
    <m/>
    <m/>
    <m/>
    <m/>
    <m/>
    <m/>
    <m/>
    <m/>
    <m/>
    <m/>
    <m/>
    <m/>
    <m/>
    <m/>
    <n v="0"/>
    <n v="0"/>
    <e v="#DIV/0!"/>
  </r>
  <r>
    <s v="BR024-38218"/>
    <x v="39"/>
    <d v="2021-09-29T00:00:00"/>
    <n v="173"/>
    <n v="17"/>
    <n v="12.4"/>
    <n v="76"/>
    <n v="4"/>
    <n v="6"/>
    <n v="10"/>
    <n v="14"/>
    <n v="28"/>
    <n v="18"/>
    <n v="50"/>
    <n v="40"/>
    <n v="30"/>
    <n v="55"/>
    <n v="42"/>
    <m/>
    <m/>
    <m/>
    <m/>
    <m/>
    <m/>
    <m/>
    <m/>
    <m/>
    <m/>
    <n v="373"/>
    <n v="20.722222222222221"/>
    <n v="3.3243967828418229E-2"/>
  </r>
  <r>
    <s v="BR024-39111"/>
    <x v="39"/>
    <m/>
    <n v="192"/>
    <n v="24"/>
    <n v="31.7"/>
    <m/>
    <m/>
    <m/>
    <m/>
    <m/>
    <m/>
    <m/>
    <m/>
    <m/>
    <m/>
    <m/>
    <m/>
    <m/>
    <m/>
    <m/>
    <m/>
    <m/>
    <m/>
    <m/>
    <m/>
    <m/>
    <m/>
    <n v="0"/>
    <n v="0"/>
    <e v="#DIV/0!"/>
  </r>
  <r>
    <s v="BR024-39112"/>
    <x v="39"/>
    <d v="2021-09-29T00:00:00"/>
    <n v="170"/>
    <n v="25"/>
    <n v="32.4"/>
    <n v="116"/>
    <n v="61"/>
    <n v="42"/>
    <n v="128"/>
    <n v="89"/>
    <n v="60"/>
    <n v="105"/>
    <n v="77"/>
    <n v="72"/>
    <n v="93"/>
    <m/>
    <m/>
    <m/>
    <m/>
    <m/>
    <m/>
    <m/>
    <m/>
    <m/>
    <m/>
    <m/>
    <m/>
    <n v="843"/>
    <n v="32.42307692307692"/>
    <n v="3.8434163701067614E-2"/>
  </r>
  <r>
    <s v="BR024-39113"/>
    <x v="39"/>
    <m/>
    <n v="165"/>
    <n v="21"/>
    <n v="35.700000000000003"/>
    <m/>
    <m/>
    <m/>
    <m/>
    <m/>
    <m/>
    <m/>
    <m/>
    <m/>
    <m/>
    <m/>
    <m/>
    <m/>
    <m/>
    <m/>
    <m/>
    <m/>
    <m/>
    <m/>
    <m/>
    <m/>
    <m/>
    <n v="0"/>
    <n v="0"/>
    <e v="#DIV/0!"/>
  </r>
  <r>
    <s v="BR024-39114"/>
    <x v="39"/>
    <d v="2021-09-30T00:00:00"/>
    <n v="144"/>
    <n v="26"/>
    <n v="27.3"/>
    <n v="44"/>
    <n v="53"/>
    <n v="28"/>
    <n v="53"/>
    <n v="73"/>
    <n v="74"/>
    <n v="47"/>
    <n v="67"/>
    <n v="113"/>
    <n v="113"/>
    <n v="69"/>
    <m/>
    <m/>
    <m/>
    <m/>
    <m/>
    <m/>
    <m/>
    <m/>
    <m/>
    <m/>
    <m/>
    <n v="734"/>
    <n v="27.185185185185187"/>
    <n v="3.7193460490463216E-2"/>
  </r>
  <r>
    <s v="BR024-39215"/>
    <x v="39"/>
    <m/>
    <n v="140"/>
    <n v="20"/>
    <n v="32.1"/>
    <m/>
    <m/>
    <m/>
    <m/>
    <m/>
    <m/>
    <m/>
    <m/>
    <m/>
    <m/>
    <m/>
    <m/>
    <m/>
    <m/>
    <m/>
    <m/>
    <m/>
    <m/>
    <m/>
    <m/>
    <m/>
    <m/>
    <n v="0"/>
    <n v="0"/>
    <e v="#DIV/0!"/>
  </r>
  <r>
    <s v="BR024-39216"/>
    <x v="39"/>
    <d v="2021-09-30T00:00:00"/>
    <n v="177"/>
    <n v="26"/>
    <n v="20.6"/>
    <n v="67"/>
    <n v="33"/>
    <n v="44"/>
    <n v="22"/>
    <n v="32"/>
    <n v="40"/>
    <n v="101"/>
    <n v="123"/>
    <n v="74"/>
    <n v="38"/>
    <n v="18"/>
    <n v="44"/>
    <n v="119"/>
    <n v="0"/>
    <m/>
    <m/>
    <m/>
    <m/>
    <m/>
    <m/>
    <m/>
    <m/>
    <n v="755"/>
    <n v="27.962962962962962"/>
    <n v="2.7284768211920531E-2"/>
  </r>
  <r>
    <s v="BR024-39217"/>
    <x v="39"/>
    <d v="2021-10-01T00:00:00"/>
    <n v="185"/>
    <n v="25"/>
    <n v="20.7"/>
    <n v="13"/>
    <n v="57"/>
    <n v="38"/>
    <n v="18"/>
    <n v="52"/>
    <n v="61"/>
    <n v="30"/>
    <n v="15"/>
    <n v="23"/>
    <n v="43"/>
    <n v="69"/>
    <n v="68"/>
    <n v="79"/>
    <n v="67"/>
    <m/>
    <m/>
    <m/>
    <m/>
    <m/>
    <m/>
    <m/>
    <m/>
    <n v="633"/>
    <n v="24.346153846153847"/>
    <n v="3.2701421800947865E-2"/>
  </r>
  <r>
    <s v="BR024-39218"/>
    <x v="40"/>
    <m/>
    <n v="185"/>
    <n v="20"/>
    <n v="32.1"/>
    <m/>
    <m/>
    <m/>
    <m/>
    <m/>
    <m/>
    <m/>
    <m/>
    <m/>
    <m/>
    <m/>
    <m/>
    <m/>
    <m/>
    <m/>
    <m/>
    <m/>
    <m/>
    <m/>
    <m/>
    <m/>
    <m/>
    <n v="0"/>
    <n v="0"/>
    <e v="#DIV/0!"/>
  </r>
  <r>
    <s v="BR024-40111"/>
    <x v="40"/>
    <m/>
    <n v="116"/>
    <n v="12"/>
    <n v="34.700000000000003"/>
    <m/>
    <m/>
    <m/>
    <m/>
    <m/>
    <m/>
    <m/>
    <m/>
    <m/>
    <m/>
    <m/>
    <m/>
    <m/>
    <m/>
    <m/>
    <m/>
    <m/>
    <m/>
    <m/>
    <m/>
    <m/>
    <m/>
    <n v="0"/>
    <n v="0"/>
    <e v="#DIV/0!"/>
  </r>
  <r>
    <s v="BR024-40112"/>
    <x v="40"/>
    <d v="2021-10-18T00:00:00"/>
    <n v="136"/>
    <n v="14"/>
    <n v="30.3"/>
    <n v="0"/>
    <n v="14"/>
    <n v="28"/>
    <n v="38"/>
    <n v="70"/>
    <n v="51"/>
    <n v="11"/>
    <n v="25"/>
    <n v="107"/>
    <n v="117"/>
    <n v="129"/>
    <n v="51"/>
    <m/>
    <m/>
    <m/>
    <m/>
    <m/>
    <m/>
    <m/>
    <m/>
    <m/>
    <m/>
    <n v="641"/>
    <n v="42.733333333333334"/>
    <n v="4.7269890795631826E-2"/>
  </r>
  <r>
    <s v="BR024-40113"/>
    <x v="40"/>
    <m/>
    <n v="132"/>
    <n v="13"/>
    <n v="38.1"/>
    <m/>
    <m/>
    <m/>
    <m/>
    <m/>
    <m/>
    <m/>
    <m/>
    <m/>
    <m/>
    <m/>
    <m/>
    <m/>
    <m/>
    <m/>
    <m/>
    <m/>
    <m/>
    <m/>
    <m/>
    <m/>
    <m/>
    <n v="0"/>
    <n v="0"/>
    <e v="#DIV/0!"/>
  </r>
  <r>
    <s v="BR024-40114"/>
    <x v="40"/>
    <d v="2021-10-18T00:00:00"/>
    <n v="150"/>
    <n v="13"/>
    <n v="47.7"/>
    <n v="1"/>
    <n v="74"/>
    <n v="63"/>
    <n v="107"/>
    <n v="47"/>
    <n v="51"/>
    <n v="117"/>
    <n v="79"/>
    <n v="114"/>
    <n v="116"/>
    <n v="123"/>
    <n v="92"/>
    <n v="92"/>
    <n v="43"/>
    <m/>
    <m/>
    <m/>
    <m/>
    <m/>
    <m/>
    <m/>
    <m/>
    <n v="1119"/>
    <n v="79.928571428571431"/>
    <n v="4.2627345844504026E-2"/>
  </r>
  <r>
    <s v="BR024-40215"/>
    <x v="40"/>
    <d v="2021-10-19T00:00:00"/>
    <n v="164"/>
    <n v="16"/>
    <n v="38.9"/>
    <n v="52"/>
    <n v="58"/>
    <n v="69"/>
    <n v="44"/>
    <n v="79"/>
    <n v="60"/>
    <n v="41"/>
    <n v="52"/>
    <n v="71"/>
    <n v="84"/>
    <n v="77"/>
    <n v="100"/>
    <n v="72"/>
    <m/>
    <m/>
    <m/>
    <m/>
    <m/>
    <m/>
    <m/>
    <m/>
    <m/>
    <n v="859"/>
    <n v="50.529411764705884"/>
    <n v="4.5285215366705468E-2"/>
  </r>
  <r>
    <s v="BR024-40216"/>
    <x v="40"/>
    <d v="2021-10-22T00:00:00"/>
    <n v="140"/>
    <n v="11"/>
    <n v="36.1"/>
    <n v="2"/>
    <n v="27"/>
    <n v="38"/>
    <n v="117"/>
    <n v="56"/>
    <n v="37"/>
    <n v="65"/>
    <n v="98"/>
    <n v="162"/>
    <n v="58"/>
    <n v="19"/>
    <m/>
    <m/>
    <m/>
    <m/>
    <m/>
    <m/>
    <m/>
    <m/>
    <m/>
    <m/>
    <m/>
    <n v="679"/>
    <n v="56.583333333333336"/>
    <n v="5.3166421207658326E-2"/>
  </r>
  <r>
    <s v="BR024-40217"/>
    <x v="40"/>
    <m/>
    <n v="130"/>
    <n v="13"/>
    <n v="25.7"/>
    <m/>
    <m/>
    <m/>
    <m/>
    <m/>
    <m/>
    <m/>
    <m/>
    <m/>
    <m/>
    <m/>
    <m/>
    <m/>
    <m/>
    <m/>
    <m/>
    <m/>
    <m/>
    <m/>
    <m/>
    <m/>
    <m/>
    <n v="0"/>
    <n v="0"/>
    <e v="#DIV/0!"/>
  </r>
  <r>
    <s v="BR024-40218"/>
    <x v="41"/>
    <m/>
    <n v="122"/>
    <n v="14"/>
    <n v="50.7"/>
    <m/>
    <m/>
    <m/>
    <m/>
    <m/>
    <m/>
    <m/>
    <m/>
    <m/>
    <m/>
    <m/>
    <m/>
    <m/>
    <m/>
    <m/>
    <m/>
    <m/>
    <m/>
    <m/>
    <m/>
    <m/>
    <m/>
    <n v="0"/>
    <n v="0"/>
    <e v="#DIV/0!"/>
  </r>
  <r>
    <s v="BR024-41111"/>
    <x v="41"/>
    <d v="2021-10-19T00:00:00"/>
    <n v="168"/>
    <n v="18"/>
    <n v="60.3"/>
    <n v="45"/>
    <n v="108"/>
    <n v="20"/>
    <n v="62"/>
    <n v="65"/>
    <n v="70"/>
    <n v="58"/>
    <n v="68"/>
    <n v="61"/>
    <n v="59"/>
    <n v="54"/>
    <n v="57"/>
    <n v="59"/>
    <n v="45"/>
    <n v="41"/>
    <n v="55"/>
    <n v="45"/>
    <n v="42"/>
    <n v="38"/>
    <m/>
    <m/>
    <m/>
    <n v="1052"/>
    <n v="55.368421052631582"/>
    <n v="5.7319391634980989E-2"/>
  </r>
  <r>
    <s v="BR024-41112"/>
    <x v="42"/>
    <d v="2021-10-22T00:00:00"/>
    <n v="182"/>
    <n v="23"/>
    <n v="35.799999999999997"/>
    <n v="40"/>
    <n v="57"/>
    <n v="36"/>
    <n v="24"/>
    <n v="14"/>
    <n v="43"/>
    <n v="17"/>
    <n v="43"/>
    <n v="15"/>
    <n v="11"/>
    <n v="41"/>
    <n v="38"/>
    <n v="74"/>
    <n v="75"/>
    <n v="31"/>
    <n v="44"/>
    <n v="87"/>
    <n v="29"/>
    <m/>
    <m/>
    <m/>
    <m/>
    <n v="719"/>
    <n v="29.958333333333332"/>
    <n v="4.9791376912378296E-2"/>
  </r>
  <r>
    <s v="BR024-41113"/>
    <x v="42"/>
    <m/>
    <n v="170"/>
    <n v="18"/>
    <n v="49.8"/>
    <m/>
    <m/>
    <m/>
    <m/>
    <m/>
    <m/>
    <m/>
    <m/>
    <m/>
    <m/>
    <m/>
    <m/>
    <m/>
    <m/>
    <m/>
    <m/>
    <m/>
    <m/>
    <m/>
    <m/>
    <m/>
    <m/>
    <n v="0"/>
    <n v="0"/>
    <e v="#DIV/0!"/>
  </r>
  <r>
    <s v="BR024-41114"/>
    <x v="42"/>
    <m/>
    <n v="149"/>
    <n v="12"/>
    <n v="21.5"/>
    <m/>
    <m/>
    <m/>
    <m/>
    <m/>
    <m/>
    <m/>
    <m/>
    <m/>
    <m/>
    <m/>
    <m/>
    <m/>
    <m/>
    <m/>
    <m/>
    <m/>
    <m/>
    <m/>
    <m/>
    <m/>
    <m/>
    <n v="0"/>
    <n v="0"/>
    <e v="#DIV/0!"/>
  </r>
  <r>
    <s v="BR024-41215"/>
    <x v="42"/>
    <m/>
    <n v="155"/>
    <n v="16"/>
    <n v="40.200000000000003"/>
    <m/>
    <m/>
    <m/>
    <m/>
    <m/>
    <m/>
    <m/>
    <m/>
    <m/>
    <m/>
    <m/>
    <m/>
    <m/>
    <m/>
    <m/>
    <m/>
    <m/>
    <m/>
    <m/>
    <m/>
    <m/>
    <m/>
    <n v="0"/>
    <n v="0"/>
    <e v="#DIV/0!"/>
  </r>
  <r>
    <s v="BR024-41216"/>
    <x v="42"/>
    <d v="2021-10-22T00:00:00"/>
    <n v="156"/>
    <n v="22"/>
    <n v="26.8"/>
    <n v="46"/>
    <n v="66"/>
    <n v="11"/>
    <n v="23"/>
    <n v="48"/>
    <n v="2"/>
    <n v="36"/>
    <n v="10"/>
    <n v="84"/>
    <n v="15"/>
    <n v="25"/>
    <n v="33"/>
    <n v="39"/>
    <n v="59"/>
    <n v="74"/>
    <n v="58"/>
    <n v="45"/>
    <m/>
    <m/>
    <m/>
    <m/>
    <m/>
    <n v="674"/>
    <n v="29.304347826086957"/>
    <n v="3.9762611275964393E-2"/>
  </r>
  <r>
    <s v="BR024-41217"/>
    <x v="42"/>
    <m/>
    <n v="158"/>
    <n v="18"/>
    <n v="51.1"/>
    <m/>
    <m/>
    <m/>
    <m/>
    <m/>
    <m/>
    <m/>
    <m/>
    <m/>
    <m/>
    <m/>
    <m/>
    <m/>
    <m/>
    <m/>
    <m/>
    <m/>
    <m/>
    <m/>
    <m/>
    <m/>
    <m/>
    <n v="0"/>
    <n v="0"/>
    <e v="#DIV/0!"/>
  </r>
  <r>
    <s v="BR024-41218"/>
    <x v="43"/>
    <d v="2021-10-22T00:00:00"/>
    <n v="194"/>
    <n v="18"/>
    <n v="54"/>
    <n v="50"/>
    <n v="36"/>
    <n v="39"/>
    <n v="32"/>
    <n v="42"/>
    <n v="67"/>
    <n v="59"/>
    <n v="46"/>
    <n v="41"/>
    <n v="54"/>
    <n v="58"/>
    <n v="60"/>
    <n v="51"/>
    <n v="59"/>
    <n v="57"/>
    <n v="81"/>
    <m/>
    <m/>
    <m/>
    <m/>
    <m/>
    <m/>
    <n v="832"/>
    <n v="43.789473684210527"/>
    <n v="6.4903846153846159E-2"/>
  </r>
  <r>
    <s v="BR024-42111"/>
    <x v="43"/>
    <d v="2021-10-04T00:00:00"/>
    <n v="189"/>
    <n v="12"/>
    <n v="8.3000000000000007"/>
    <n v="68"/>
    <n v="20"/>
    <n v="43"/>
    <n v="96"/>
    <n v="60"/>
    <n v="98"/>
    <n v="85"/>
    <m/>
    <m/>
    <m/>
    <m/>
    <m/>
    <m/>
    <m/>
    <m/>
    <m/>
    <m/>
    <m/>
    <m/>
    <m/>
    <m/>
    <m/>
    <n v="470"/>
    <n v="36.153846153846153"/>
    <n v="1.7659574468085106E-2"/>
  </r>
  <r>
    <s v="BR024-42112"/>
    <x v="43"/>
    <m/>
    <n v="213"/>
    <n v="10"/>
    <n v="20.8"/>
    <m/>
    <m/>
    <m/>
    <m/>
    <m/>
    <m/>
    <m/>
    <m/>
    <m/>
    <m/>
    <m/>
    <m/>
    <m/>
    <m/>
    <m/>
    <m/>
    <m/>
    <m/>
    <m/>
    <m/>
    <m/>
    <m/>
    <n v="0"/>
    <n v="0"/>
    <e v="#DIV/0!"/>
  </r>
  <r>
    <s v="BR024-42113"/>
    <x v="43"/>
    <d v="2021-10-04T00:00:00"/>
    <n v="198"/>
    <n v="11"/>
    <n v="15.6"/>
    <n v="44"/>
    <n v="92"/>
    <n v="128"/>
    <n v="104"/>
    <n v="119"/>
    <n v="109"/>
    <m/>
    <m/>
    <m/>
    <m/>
    <m/>
    <m/>
    <m/>
    <m/>
    <m/>
    <m/>
    <m/>
    <m/>
    <m/>
    <m/>
    <m/>
    <m/>
    <n v="596"/>
    <n v="49.666666666666664"/>
    <n v="2.6174496644295303E-2"/>
  </r>
  <r>
    <s v="BR024-42114"/>
    <x v="43"/>
    <m/>
    <n v="203"/>
    <n v="12"/>
    <n v="10.4"/>
    <m/>
    <m/>
    <m/>
    <m/>
    <m/>
    <m/>
    <m/>
    <m/>
    <m/>
    <m/>
    <m/>
    <m/>
    <m/>
    <m/>
    <m/>
    <m/>
    <m/>
    <m/>
    <m/>
    <m/>
    <m/>
    <m/>
    <n v="0"/>
    <n v="0"/>
    <e v="#DIV/0!"/>
  </r>
  <r>
    <s v="BR024-42215"/>
    <x v="43"/>
    <d v="2021-10-04T00:00:00"/>
    <n v="197"/>
    <n v="19"/>
    <n v="4"/>
    <n v="61"/>
    <n v="26"/>
    <n v="60"/>
    <n v="45"/>
    <n v="51"/>
    <m/>
    <m/>
    <m/>
    <m/>
    <m/>
    <m/>
    <m/>
    <m/>
    <m/>
    <m/>
    <m/>
    <m/>
    <m/>
    <m/>
    <m/>
    <m/>
    <m/>
    <n v="243"/>
    <n v="12.15"/>
    <n v="1.646090534979424E-2"/>
  </r>
  <r>
    <s v="BR024-42216"/>
    <x v="43"/>
    <m/>
    <n v="174"/>
    <n v="10"/>
    <n v="3.9"/>
    <m/>
    <m/>
    <m/>
    <m/>
    <m/>
    <m/>
    <m/>
    <m/>
    <m/>
    <m/>
    <m/>
    <m/>
    <m/>
    <m/>
    <m/>
    <m/>
    <m/>
    <m/>
    <m/>
    <m/>
    <m/>
    <m/>
    <n v="0"/>
    <n v="0"/>
    <e v="#DIV/0!"/>
  </r>
  <r>
    <s v="BR024-42217"/>
    <x v="43"/>
    <m/>
    <n v="220"/>
    <n v="9"/>
    <n v="17.2"/>
    <m/>
    <m/>
    <m/>
    <m/>
    <m/>
    <m/>
    <m/>
    <m/>
    <m/>
    <m/>
    <m/>
    <m/>
    <m/>
    <m/>
    <m/>
    <m/>
    <m/>
    <m/>
    <m/>
    <m/>
    <m/>
    <m/>
    <n v="0"/>
    <n v="0"/>
    <e v="#DIV/0!"/>
  </r>
  <r>
    <s v="BR024-42218"/>
    <x v="44"/>
    <d v="2021-10-04T00:00:00"/>
    <n v="189"/>
    <n v="12"/>
    <n v="17"/>
    <n v="119"/>
    <n v="128"/>
    <n v="49"/>
    <n v="154"/>
    <n v="159"/>
    <m/>
    <m/>
    <m/>
    <m/>
    <m/>
    <m/>
    <m/>
    <m/>
    <m/>
    <m/>
    <m/>
    <m/>
    <m/>
    <m/>
    <m/>
    <m/>
    <m/>
    <n v="609"/>
    <n v="46.846153846153847"/>
    <n v="2.7914614121510674E-2"/>
  </r>
  <r>
    <s v="BR024-43111"/>
    <x v="44"/>
    <m/>
    <n v="199"/>
    <n v="9"/>
    <n v="19.8"/>
    <m/>
    <m/>
    <m/>
    <m/>
    <m/>
    <m/>
    <m/>
    <m/>
    <m/>
    <m/>
    <m/>
    <m/>
    <m/>
    <m/>
    <m/>
    <m/>
    <m/>
    <m/>
    <m/>
    <m/>
    <m/>
    <m/>
    <n v="0"/>
    <n v="0"/>
    <e v="#DIV/0!"/>
  </r>
  <r>
    <s v="BR024-43112"/>
    <x v="44"/>
    <d v="2021-10-05T00:00:00"/>
    <n v="158"/>
    <n v="26"/>
    <n v="25.7"/>
    <n v="95"/>
    <n v="60"/>
    <n v="63"/>
    <n v="85"/>
    <n v="92"/>
    <n v="81"/>
    <n v="75"/>
    <n v="146"/>
    <n v="177"/>
    <m/>
    <m/>
    <m/>
    <m/>
    <m/>
    <m/>
    <m/>
    <m/>
    <m/>
    <m/>
    <m/>
    <m/>
    <m/>
    <n v="874"/>
    <n v="32.370370370370374"/>
    <n v="2.9405034324942791E-2"/>
  </r>
  <r>
    <s v="BR024-43113"/>
    <x v="44"/>
    <m/>
    <n v="210"/>
    <n v="9"/>
    <n v="2.2999999999999998"/>
    <m/>
    <m/>
    <m/>
    <m/>
    <m/>
    <m/>
    <m/>
    <m/>
    <m/>
    <m/>
    <m/>
    <m/>
    <m/>
    <m/>
    <m/>
    <m/>
    <m/>
    <m/>
    <m/>
    <m/>
    <m/>
    <m/>
    <n v="0"/>
    <n v="0"/>
    <e v="#DIV/0!"/>
  </r>
  <r>
    <s v="BR024-43114"/>
    <x v="44"/>
    <d v="2021-10-05T00:00:00"/>
    <n v="190"/>
    <n v="18"/>
    <n v="21.8"/>
    <n v="45"/>
    <n v="133"/>
    <n v="79"/>
    <n v="87"/>
    <n v="74"/>
    <n v="156"/>
    <n v="95"/>
    <n v="99"/>
    <n v="110"/>
    <n v="183"/>
    <m/>
    <m/>
    <m/>
    <m/>
    <m/>
    <m/>
    <m/>
    <m/>
    <m/>
    <m/>
    <m/>
    <m/>
    <n v="1061"/>
    <n v="55.842105263157897"/>
    <n v="2.0546654099905751E-2"/>
  </r>
  <r>
    <s v="BR024-43215"/>
    <x v="44"/>
    <m/>
    <n v="193"/>
    <n v="16"/>
    <n v="3.2"/>
    <m/>
    <m/>
    <m/>
    <m/>
    <m/>
    <m/>
    <m/>
    <m/>
    <m/>
    <m/>
    <m/>
    <m/>
    <m/>
    <m/>
    <m/>
    <m/>
    <m/>
    <m/>
    <m/>
    <m/>
    <m/>
    <m/>
    <n v="0"/>
    <n v="0"/>
    <e v="#DIV/0!"/>
  </r>
  <r>
    <s v="BR024-43216"/>
    <x v="44"/>
    <d v="2021-10-05T00:00:00"/>
    <n v="228"/>
    <n v="10"/>
    <n v="3.5"/>
    <n v="42"/>
    <n v="17"/>
    <n v="18"/>
    <n v="21"/>
    <n v="18"/>
    <n v="25"/>
    <n v="32"/>
    <n v="41"/>
    <m/>
    <m/>
    <m/>
    <m/>
    <m/>
    <m/>
    <m/>
    <m/>
    <m/>
    <m/>
    <m/>
    <m/>
    <m/>
    <m/>
    <n v="214"/>
    <n v="19.454545454545453"/>
    <n v="1.6355140186915886E-2"/>
  </r>
  <r>
    <s v="BR024-43217"/>
    <x v="44"/>
    <m/>
    <n v="184"/>
    <n v="10"/>
    <n v="18.8"/>
    <m/>
    <m/>
    <m/>
    <m/>
    <m/>
    <m/>
    <m/>
    <m/>
    <m/>
    <m/>
    <m/>
    <m/>
    <m/>
    <m/>
    <m/>
    <m/>
    <m/>
    <m/>
    <m/>
    <m/>
    <m/>
    <m/>
    <n v="0"/>
    <n v="0"/>
    <e v="#DIV/0!"/>
  </r>
  <r>
    <s v="BR024-43218"/>
    <x v="45"/>
    <d v="2021-10-06T00:00:00"/>
    <n v="185"/>
    <n v="13"/>
    <n v="0.6"/>
    <n v="4"/>
    <n v="0"/>
    <n v="2"/>
    <n v="0"/>
    <n v="7"/>
    <n v="15"/>
    <m/>
    <m/>
    <m/>
    <m/>
    <m/>
    <m/>
    <m/>
    <m/>
    <m/>
    <m/>
    <m/>
    <m/>
    <m/>
    <m/>
    <m/>
    <m/>
    <n v="28"/>
    <n v="2"/>
    <n v="2.1428571428571429E-2"/>
  </r>
  <r>
    <s v="BR024-44111"/>
    <x v="45"/>
    <m/>
    <n v="140"/>
    <n v="8"/>
    <n v="17.100000000000001"/>
    <m/>
    <m/>
    <m/>
    <m/>
    <m/>
    <m/>
    <m/>
    <m/>
    <m/>
    <m/>
    <m/>
    <m/>
    <m/>
    <m/>
    <m/>
    <m/>
    <m/>
    <m/>
    <m/>
    <m/>
    <m/>
    <m/>
    <n v="0"/>
    <n v="0"/>
    <e v="#DIV/0!"/>
  </r>
  <r>
    <s v="BR024-44112"/>
    <x v="45"/>
    <d v="2021-10-06T00:00:00"/>
    <n v="172"/>
    <n v="11"/>
    <n v="21.3"/>
    <n v="8"/>
    <n v="24"/>
    <n v="49"/>
    <n v="38"/>
    <n v="58"/>
    <n v="80"/>
    <n v="52"/>
    <n v="68"/>
    <n v="71"/>
    <n v="59"/>
    <n v="37"/>
    <m/>
    <m/>
    <m/>
    <m/>
    <m/>
    <m/>
    <m/>
    <m/>
    <m/>
    <m/>
    <m/>
    <n v="544"/>
    <n v="45.333333333333336"/>
    <n v="3.9154411764705882E-2"/>
  </r>
  <r>
    <s v="BR024-44113"/>
    <x v="45"/>
    <d v="2021-10-06T00:00:00"/>
    <n v="170"/>
    <n v="14"/>
    <n v="14.8"/>
    <n v="26"/>
    <n v="59"/>
    <n v="42"/>
    <n v="49"/>
    <n v="70"/>
    <n v="39"/>
    <n v="18"/>
    <n v="17"/>
    <n v="27"/>
    <n v="24"/>
    <n v="47"/>
    <n v="68"/>
    <m/>
    <m/>
    <m/>
    <m/>
    <m/>
    <m/>
    <m/>
    <m/>
    <m/>
    <m/>
    <n v="486"/>
    <n v="32.4"/>
    <n v="3.0452674897119343E-2"/>
  </r>
  <r>
    <s v="BR024-44114"/>
    <x v="45"/>
    <m/>
    <n v="124"/>
    <n v="10"/>
    <n v="7.5"/>
    <m/>
    <m/>
    <m/>
    <m/>
    <m/>
    <m/>
    <m/>
    <m/>
    <m/>
    <m/>
    <m/>
    <m/>
    <m/>
    <m/>
    <m/>
    <m/>
    <m/>
    <m/>
    <m/>
    <m/>
    <m/>
    <m/>
    <n v="0"/>
    <n v="0"/>
    <e v="#DIV/0!"/>
  </r>
  <r>
    <s v="BR024-44215"/>
    <x v="45"/>
    <d v="2021-10-07T00:00:00"/>
    <n v="163"/>
    <n v="12"/>
    <n v="5"/>
    <n v="12"/>
    <n v="27"/>
    <n v="20"/>
    <n v="25"/>
    <n v="25"/>
    <n v="15"/>
    <n v="28"/>
    <n v="20"/>
    <n v="19"/>
    <n v="26"/>
    <m/>
    <m/>
    <m/>
    <m/>
    <m/>
    <m/>
    <m/>
    <m/>
    <m/>
    <m/>
    <m/>
    <m/>
    <n v="217"/>
    <n v="16.692307692307693"/>
    <n v="2.3041474654377881E-2"/>
  </r>
  <r>
    <s v="BR024-44216"/>
    <x v="45"/>
    <m/>
    <n v="117"/>
    <n v="11"/>
    <n v="14.5"/>
    <m/>
    <m/>
    <m/>
    <m/>
    <m/>
    <m/>
    <m/>
    <m/>
    <m/>
    <m/>
    <m/>
    <m/>
    <m/>
    <m/>
    <m/>
    <m/>
    <m/>
    <m/>
    <m/>
    <m/>
    <m/>
    <m/>
    <n v="0"/>
    <n v="0"/>
    <e v="#DIV/0!"/>
  </r>
  <r>
    <s v="BR024-44217"/>
    <x v="45"/>
    <d v="2021-10-07T00:00:00"/>
    <n v="112"/>
    <n v="18"/>
    <n v="12.2"/>
    <n v="16"/>
    <n v="4"/>
    <n v="16"/>
    <n v="11"/>
    <n v="24"/>
    <n v="27"/>
    <n v="49"/>
    <n v="89"/>
    <n v="39"/>
    <n v="55"/>
    <n v="50"/>
    <n v="43"/>
    <m/>
    <m/>
    <m/>
    <m/>
    <m/>
    <m/>
    <m/>
    <m/>
    <m/>
    <m/>
    <n v="423"/>
    <n v="22.263157894736842"/>
    <n v="2.884160756501182E-2"/>
  </r>
  <r>
    <s v="BR024-44218"/>
    <x v="46"/>
    <m/>
    <n v="125"/>
    <n v="9"/>
    <n v="26.1"/>
    <m/>
    <m/>
    <m/>
    <m/>
    <m/>
    <m/>
    <m/>
    <m/>
    <m/>
    <m/>
    <m/>
    <m/>
    <m/>
    <m/>
    <m/>
    <m/>
    <m/>
    <m/>
    <m/>
    <m/>
    <m/>
    <m/>
    <n v="0"/>
    <n v="0"/>
    <e v="#DIV/0!"/>
  </r>
  <r>
    <s v="BR024-45111"/>
    <x v="46"/>
    <d v="2021-10-08T00:00:00"/>
    <n v="163"/>
    <n v="23"/>
    <n v="0.9"/>
    <n v="8"/>
    <n v="0"/>
    <n v="1"/>
    <n v="0"/>
    <n v="0"/>
    <n v="0"/>
    <n v="1"/>
    <n v="1"/>
    <n v="1"/>
    <n v="15"/>
    <n v="8"/>
    <n v="9"/>
    <n v="2"/>
    <n v="1"/>
    <n v="9"/>
    <m/>
    <m/>
    <m/>
    <m/>
    <m/>
    <m/>
    <m/>
    <n v="56"/>
    <n v="2.3333333333333335"/>
    <n v="1.6071428571428573E-2"/>
  </r>
  <r>
    <s v="BR024-45112"/>
    <x v="46"/>
    <m/>
    <n v="145"/>
    <n v="19"/>
    <n v="10.199999999999999"/>
    <m/>
    <m/>
    <m/>
    <m/>
    <m/>
    <m/>
    <m/>
    <m/>
    <m/>
    <m/>
    <m/>
    <m/>
    <m/>
    <m/>
    <m/>
    <m/>
    <m/>
    <m/>
    <m/>
    <m/>
    <m/>
    <m/>
    <n v="0"/>
    <n v="0"/>
    <e v="#DIV/0!"/>
  </r>
  <r>
    <s v="BR024-45113"/>
    <x v="46"/>
    <m/>
    <n v="158"/>
    <n v="16"/>
    <n v="28.9"/>
    <m/>
    <m/>
    <m/>
    <m/>
    <m/>
    <m/>
    <m/>
    <m/>
    <m/>
    <m/>
    <m/>
    <m/>
    <m/>
    <m/>
    <m/>
    <m/>
    <m/>
    <m/>
    <m/>
    <m/>
    <m/>
    <m/>
    <n v="0"/>
    <n v="0"/>
    <e v="#DIV/0!"/>
  </r>
  <r>
    <s v="BR024-45114"/>
    <x v="46"/>
    <d v="2021-10-11T00:00:00"/>
    <n v="170"/>
    <n v="18"/>
    <n v="25.3"/>
    <n v="69"/>
    <n v="22"/>
    <n v="52"/>
    <n v="43"/>
    <n v="59"/>
    <n v="54"/>
    <n v="47"/>
    <n v="37"/>
    <n v="48"/>
    <n v="51"/>
    <n v="89"/>
    <n v="99"/>
    <n v="113"/>
    <m/>
    <m/>
    <m/>
    <m/>
    <m/>
    <m/>
    <m/>
    <m/>
    <m/>
    <n v="783"/>
    <n v="41.210526315789473"/>
    <n v="3.2311621966794379E-2"/>
  </r>
  <r>
    <s v="BR024-45215"/>
    <x v="46"/>
    <m/>
    <n v="170"/>
    <n v="14"/>
    <n v="28.7"/>
    <m/>
    <m/>
    <m/>
    <m/>
    <m/>
    <m/>
    <m/>
    <m/>
    <m/>
    <m/>
    <m/>
    <m/>
    <m/>
    <m/>
    <m/>
    <m/>
    <m/>
    <m/>
    <m/>
    <m/>
    <m/>
    <m/>
    <n v="0"/>
    <n v="0"/>
    <e v="#DIV/0!"/>
  </r>
  <r>
    <s v="BR024-45216"/>
    <x v="46"/>
    <d v="2021-10-11T00:00:00"/>
    <n v="156"/>
    <n v="18"/>
    <n v="2.2000000000000002"/>
    <n v="71"/>
    <n v="2"/>
    <n v="1"/>
    <n v="3"/>
    <n v="7"/>
    <n v="0"/>
    <n v="4"/>
    <n v="0"/>
    <n v="37"/>
    <n v="3"/>
    <n v="4"/>
    <n v="10"/>
    <m/>
    <m/>
    <m/>
    <m/>
    <m/>
    <m/>
    <m/>
    <m/>
    <m/>
    <m/>
    <n v="142"/>
    <n v="7.4736842105263159"/>
    <n v="1.5492957746478875E-2"/>
  </r>
  <r>
    <s v="BR024-45217"/>
    <x v="46"/>
    <m/>
    <n v="150"/>
    <n v="22"/>
    <n v="5.0999999999999996"/>
    <m/>
    <m/>
    <m/>
    <m/>
    <m/>
    <m/>
    <m/>
    <m/>
    <m/>
    <m/>
    <m/>
    <m/>
    <m/>
    <m/>
    <m/>
    <m/>
    <m/>
    <m/>
    <m/>
    <m/>
    <m/>
    <m/>
    <n v="0"/>
    <n v="0"/>
    <e v="#DIV/0!"/>
  </r>
  <r>
    <s v="BR024-45218"/>
    <x v="47"/>
    <d v="2021-10-12T00:00:00"/>
    <n v="179"/>
    <n v="19"/>
    <n v="2"/>
    <n v="8"/>
    <n v="0"/>
    <n v="0"/>
    <n v="0"/>
    <n v="0"/>
    <n v="0"/>
    <n v="1"/>
    <n v="1"/>
    <n v="0"/>
    <n v="0"/>
    <n v="0"/>
    <n v="0"/>
    <n v="3"/>
    <n v="2"/>
    <n v="9"/>
    <n v="18"/>
    <m/>
    <m/>
    <m/>
    <m/>
    <m/>
    <m/>
    <n v="42"/>
    <n v="2.1"/>
    <n v="4.7619047619047616E-2"/>
  </r>
  <r>
    <s v="BR024-46111"/>
    <x v="47"/>
    <d v="2021-10-25T00:00:00"/>
    <n v="159"/>
    <n v="15"/>
    <n v="8.3000000000000007"/>
    <n v="31"/>
    <n v="12"/>
    <n v="14"/>
    <n v="4"/>
    <n v="10"/>
    <n v="5"/>
    <n v="11"/>
    <n v="1"/>
    <n v="20"/>
    <n v="14"/>
    <n v="21"/>
    <n v="26"/>
    <n v="26"/>
    <n v="42"/>
    <n v="47"/>
    <n v="39"/>
    <m/>
    <m/>
    <m/>
    <m/>
    <m/>
    <m/>
    <n v="323"/>
    <n v="20.1875"/>
    <n v="2.5696594427244583E-2"/>
  </r>
  <r>
    <s v="BR024-46112"/>
    <x v="47"/>
    <m/>
    <n v="134"/>
    <n v="12"/>
    <n v="24"/>
    <m/>
    <m/>
    <m/>
    <m/>
    <m/>
    <m/>
    <m/>
    <m/>
    <m/>
    <m/>
    <m/>
    <m/>
    <m/>
    <m/>
    <m/>
    <m/>
    <m/>
    <m/>
    <m/>
    <m/>
    <m/>
    <m/>
    <n v="0"/>
    <n v="0"/>
    <e v="#DIV/0!"/>
  </r>
  <r>
    <s v="BR024-46113"/>
    <x v="47"/>
    <m/>
    <n v="110"/>
    <n v="12"/>
    <n v="22.3"/>
    <m/>
    <m/>
    <m/>
    <m/>
    <m/>
    <m/>
    <m/>
    <m/>
    <m/>
    <m/>
    <m/>
    <m/>
    <m/>
    <m/>
    <m/>
    <m/>
    <m/>
    <m/>
    <m/>
    <m/>
    <m/>
    <m/>
    <n v="0"/>
    <n v="0"/>
    <e v="#DIV/0!"/>
  </r>
  <r>
    <s v="BR024-46114"/>
    <x v="47"/>
    <d v="2021-10-25T00:00:00"/>
    <n v="189"/>
    <n v="17"/>
    <n v="13.6"/>
    <n v="23"/>
    <n v="17"/>
    <n v="5"/>
    <n v="28"/>
    <n v="36"/>
    <n v="44"/>
    <n v="20"/>
    <n v="36"/>
    <n v="20"/>
    <n v="6"/>
    <n v="62"/>
    <n v="33"/>
    <n v="57"/>
    <n v="79"/>
    <m/>
    <m/>
    <m/>
    <m/>
    <m/>
    <m/>
    <m/>
    <m/>
    <n v="466"/>
    <n v="25.888888888888889"/>
    <n v="2.9184549356223177E-2"/>
  </r>
  <r>
    <s v="BR024-46215"/>
    <x v="47"/>
    <d v="2021-10-25T00:00:00"/>
    <n v="157"/>
    <n v="13"/>
    <n v="20.3"/>
    <n v="34"/>
    <n v="25"/>
    <n v="7"/>
    <n v="16"/>
    <n v="50"/>
    <n v="32"/>
    <n v="61"/>
    <n v="46"/>
    <n v="53"/>
    <n v="92"/>
    <n v="42"/>
    <n v="94"/>
    <n v="19"/>
    <m/>
    <m/>
    <m/>
    <m/>
    <m/>
    <m/>
    <m/>
    <m/>
    <m/>
    <n v="571"/>
    <n v="40.785714285714285"/>
    <n v="3.5551663747810859E-2"/>
  </r>
  <r>
    <s v="BR024-46216"/>
    <x v="47"/>
    <m/>
    <n v="140"/>
    <n v="11"/>
    <n v="32.299999999999997"/>
    <m/>
    <m/>
    <m/>
    <m/>
    <m/>
    <m/>
    <m/>
    <m/>
    <m/>
    <m/>
    <m/>
    <m/>
    <m/>
    <m/>
    <m/>
    <m/>
    <m/>
    <m/>
    <m/>
    <m/>
    <m/>
    <m/>
    <n v="0"/>
    <n v="0"/>
    <e v="#DIV/0!"/>
  </r>
  <r>
    <s v="BR024-46217"/>
    <x v="47"/>
    <d v="2021-10-25T00:00:00"/>
    <n v="168"/>
    <n v="18"/>
    <n v="31.9"/>
    <n v="37"/>
    <n v="16"/>
    <n v="27"/>
    <n v="44"/>
    <n v="39"/>
    <n v="26"/>
    <n v="13"/>
    <n v="31"/>
    <n v="23"/>
    <n v="94"/>
    <n v="80"/>
    <n v="56"/>
    <n v="106"/>
    <n v="121"/>
    <n v="105"/>
    <m/>
    <m/>
    <m/>
    <m/>
    <m/>
    <m/>
    <m/>
    <n v="818"/>
    <n v="43.05263157894737"/>
    <n v="3.899755501222494E-2"/>
  </r>
  <r>
    <s v="BR024-46218"/>
    <x v="48"/>
    <m/>
    <n v="160"/>
    <n v="13"/>
    <n v="12"/>
    <m/>
    <m/>
    <m/>
    <m/>
    <m/>
    <m/>
    <m/>
    <m/>
    <m/>
    <m/>
    <m/>
    <m/>
    <m/>
    <m/>
    <m/>
    <m/>
    <m/>
    <m/>
    <m/>
    <m/>
    <m/>
    <m/>
    <n v="0"/>
    <n v="0"/>
    <e v="#DIV/0!"/>
  </r>
  <r>
    <s v="BR024-47111"/>
    <x v="48"/>
    <m/>
    <n v="138"/>
    <n v="7"/>
    <n v="37.700000000000003"/>
    <m/>
    <m/>
    <m/>
    <m/>
    <m/>
    <m/>
    <m/>
    <m/>
    <m/>
    <m/>
    <m/>
    <m/>
    <m/>
    <m/>
    <m/>
    <m/>
    <m/>
    <m/>
    <m/>
    <m/>
    <m/>
    <m/>
    <n v="0"/>
    <n v="0"/>
    <e v="#DIV/0!"/>
  </r>
  <r>
    <s v="BR024-47112"/>
    <x v="48"/>
    <d v="2021-10-26T00:00:00"/>
    <n v="164"/>
    <n v="8"/>
    <n v="39.700000000000003"/>
    <n v="83"/>
    <n v="101"/>
    <n v="81"/>
    <n v="119"/>
    <n v="121"/>
    <n v="107"/>
    <n v="58"/>
    <n v="102"/>
    <m/>
    <m/>
    <m/>
    <m/>
    <m/>
    <m/>
    <m/>
    <m/>
    <m/>
    <m/>
    <m/>
    <m/>
    <m/>
    <m/>
    <n v="772"/>
    <n v="85.777777777777771"/>
    <n v="5.142487046632125E-2"/>
  </r>
  <r>
    <s v="BR024-47113"/>
    <x v="48"/>
    <d v="2021-10-21T00:00:00"/>
    <n v="122"/>
    <n v="8"/>
    <n v="45.5"/>
    <n v="53"/>
    <n v="87"/>
    <n v="91"/>
    <n v="89"/>
    <n v="116"/>
    <n v="97"/>
    <n v="141"/>
    <n v="70"/>
    <n v="72"/>
    <m/>
    <m/>
    <m/>
    <m/>
    <m/>
    <m/>
    <m/>
    <m/>
    <m/>
    <m/>
    <m/>
    <m/>
    <m/>
    <n v="816"/>
    <n v="90.666666666666671"/>
    <n v="5.5759803921568631E-2"/>
  </r>
  <r>
    <s v="BR024-47114"/>
    <x v="48"/>
    <m/>
    <n v="120"/>
    <n v="6"/>
    <n v="38.200000000000003"/>
    <m/>
    <m/>
    <m/>
    <m/>
    <m/>
    <m/>
    <m/>
    <m/>
    <m/>
    <m/>
    <m/>
    <m/>
    <m/>
    <m/>
    <m/>
    <m/>
    <m/>
    <m/>
    <m/>
    <m/>
    <m/>
    <m/>
    <n v="0"/>
    <n v="0"/>
    <e v="#DIV/0!"/>
  </r>
  <r>
    <s v="BR024-47215"/>
    <x v="48"/>
    <m/>
    <n v="164"/>
    <n v="9"/>
    <n v="28.8"/>
    <m/>
    <m/>
    <m/>
    <m/>
    <m/>
    <m/>
    <m/>
    <m/>
    <m/>
    <m/>
    <m/>
    <m/>
    <m/>
    <m/>
    <m/>
    <m/>
    <m/>
    <m/>
    <m/>
    <m/>
    <m/>
    <m/>
    <n v="0"/>
    <n v="0"/>
    <e v="#DIV/0!"/>
  </r>
  <r>
    <s v="BR024-47216"/>
    <x v="48"/>
    <d v="2021-10-26T00:00:00"/>
    <n v="180"/>
    <n v="8"/>
    <n v="41.4"/>
    <n v="134"/>
    <n v="63"/>
    <n v="48"/>
    <n v="81"/>
    <n v="43"/>
    <n v="135"/>
    <n v="156"/>
    <n v="97"/>
    <n v="35"/>
    <m/>
    <m/>
    <m/>
    <m/>
    <m/>
    <m/>
    <m/>
    <m/>
    <m/>
    <m/>
    <m/>
    <m/>
    <m/>
    <n v="792"/>
    <n v="88"/>
    <n v="5.2272727272727269E-2"/>
  </r>
  <r>
    <s v="BR024-47217"/>
    <x v="48"/>
    <m/>
    <n v="149"/>
    <n v="7"/>
    <n v="42.3"/>
    <m/>
    <m/>
    <m/>
    <m/>
    <m/>
    <m/>
    <m/>
    <m/>
    <m/>
    <m/>
    <m/>
    <m/>
    <m/>
    <m/>
    <m/>
    <m/>
    <m/>
    <m/>
    <m/>
    <m/>
    <m/>
    <m/>
    <n v="0"/>
    <n v="0"/>
    <e v="#DIV/0!"/>
  </r>
  <r>
    <s v="BR024-47218"/>
    <x v="49"/>
    <d v="2021-10-26T00:00:00"/>
    <n v="198"/>
    <n v="6"/>
    <n v="32.6"/>
    <n v="133"/>
    <n v="79"/>
    <n v="77"/>
    <n v="99"/>
    <n v="54"/>
    <n v="104"/>
    <m/>
    <m/>
    <m/>
    <m/>
    <m/>
    <m/>
    <m/>
    <m/>
    <m/>
    <m/>
    <m/>
    <m/>
    <m/>
    <m/>
    <m/>
    <m/>
    <n v="546"/>
    <n v="78"/>
    <n v="5.970695970695971E-2"/>
  </r>
  <r>
    <s v="BR024-48111"/>
    <x v="49"/>
    <d v="2021-10-26T00:00:00"/>
    <n v="86"/>
    <n v="7"/>
    <n v="20.6"/>
    <n v="0"/>
    <n v="22"/>
    <n v="56"/>
    <n v="85"/>
    <n v="135"/>
    <n v="97"/>
    <n v="2"/>
    <n v="41"/>
    <n v="45"/>
    <m/>
    <m/>
    <m/>
    <m/>
    <m/>
    <m/>
    <m/>
    <m/>
    <m/>
    <m/>
    <m/>
    <m/>
    <m/>
    <n v="483"/>
    <n v="60.375"/>
    <n v="4.265010351966874E-2"/>
  </r>
  <r>
    <s v="BR024-48112"/>
    <x v="49"/>
    <m/>
    <n v="87"/>
    <n v="9"/>
    <n v="30.3"/>
    <m/>
    <m/>
    <m/>
    <m/>
    <m/>
    <m/>
    <m/>
    <m/>
    <m/>
    <m/>
    <m/>
    <m/>
    <m/>
    <m/>
    <m/>
    <m/>
    <m/>
    <m/>
    <m/>
    <m/>
    <m/>
    <m/>
    <n v="0"/>
    <n v="0"/>
    <e v="#DIV/0!"/>
  </r>
  <r>
    <s v="BR024-48113"/>
    <x v="49"/>
    <m/>
    <n v="76"/>
    <n v="11"/>
    <n v="22.7"/>
    <m/>
    <m/>
    <m/>
    <m/>
    <m/>
    <m/>
    <m/>
    <m/>
    <m/>
    <m/>
    <m/>
    <m/>
    <m/>
    <m/>
    <m/>
    <m/>
    <m/>
    <m/>
    <m/>
    <m/>
    <m/>
    <m/>
    <n v="0"/>
    <n v="0"/>
    <e v="#DIV/0!"/>
  </r>
  <r>
    <s v="BR024-48114"/>
    <x v="49"/>
    <d v="2021-10-26T00:00:00"/>
    <n v="123"/>
    <n v="11"/>
    <n v="38.4"/>
    <n v="6"/>
    <n v="85"/>
    <n v="97"/>
    <n v="107"/>
    <n v="167"/>
    <n v="103"/>
    <n v="100"/>
    <n v="135"/>
    <n v="159"/>
    <n v="126"/>
    <n v="38"/>
    <m/>
    <m/>
    <m/>
    <m/>
    <m/>
    <m/>
    <m/>
    <m/>
    <m/>
    <m/>
    <m/>
    <n v="1123"/>
    <n v="93.583333333333329"/>
    <n v="3.4194122885129116E-2"/>
  </r>
  <r>
    <s v="BR024-48215"/>
    <x v="49"/>
    <d v="2021-10-26T00:00:00"/>
    <n v="110"/>
    <n v="13"/>
    <n v="3.7"/>
    <n v="8"/>
    <n v="5"/>
    <n v="5"/>
    <n v="7"/>
    <n v="11"/>
    <n v="13"/>
    <n v="16"/>
    <n v="13"/>
    <n v="20"/>
    <n v="26"/>
    <n v="7"/>
    <n v="26"/>
    <n v="3"/>
    <n v="12"/>
    <m/>
    <m/>
    <m/>
    <m/>
    <m/>
    <m/>
    <m/>
    <m/>
    <n v="172"/>
    <n v="12.285714285714286"/>
    <n v="2.1511627906976746E-2"/>
  </r>
  <r>
    <s v="BR024-48216"/>
    <x v="49"/>
    <m/>
    <n v="116"/>
    <n v="13"/>
    <n v="37.200000000000003"/>
    <m/>
    <m/>
    <m/>
    <m/>
    <m/>
    <m/>
    <m/>
    <m/>
    <m/>
    <m/>
    <m/>
    <m/>
    <m/>
    <m/>
    <m/>
    <m/>
    <m/>
    <m/>
    <m/>
    <m/>
    <m/>
    <m/>
    <n v="0"/>
    <n v="0"/>
    <e v="#DIV/0!"/>
  </r>
  <r>
    <s v="BR024-48217"/>
    <x v="49"/>
    <m/>
    <n v="115"/>
    <n v="10"/>
    <n v="38.200000000000003"/>
    <m/>
    <m/>
    <m/>
    <m/>
    <m/>
    <m/>
    <m/>
    <m/>
    <m/>
    <m/>
    <m/>
    <m/>
    <m/>
    <m/>
    <m/>
    <m/>
    <m/>
    <m/>
    <m/>
    <m/>
    <m/>
    <m/>
    <n v="0"/>
    <n v="0"/>
    <e v="#DIV/0!"/>
  </r>
  <r>
    <s v="BR024-48218"/>
    <x v="50"/>
    <d v="2021-10-26T00:00:00"/>
    <n v="92"/>
    <n v="9"/>
    <n v="29.1"/>
    <n v="1"/>
    <n v="85"/>
    <n v="56"/>
    <n v="86"/>
    <n v="92"/>
    <n v="167"/>
    <n v="97"/>
    <n v="59"/>
    <n v="57"/>
    <m/>
    <m/>
    <m/>
    <m/>
    <m/>
    <m/>
    <m/>
    <m/>
    <m/>
    <m/>
    <m/>
    <m/>
    <m/>
    <n v="700"/>
    <n v="70"/>
    <n v="4.1571428571428572E-2"/>
  </r>
  <r>
    <s v="BR024-49111"/>
    <x v="50"/>
    <m/>
    <n v="152"/>
    <n v="5"/>
    <n v="32.1"/>
    <m/>
    <m/>
    <m/>
    <m/>
    <m/>
    <m/>
    <m/>
    <m/>
    <m/>
    <m/>
    <m/>
    <m/>
    <m/>
    <m/>
    <m/>
    <m/>
    <m/>
    <m/>
    <m/>
    <m/>
    <m/>
    <m/>
    <n v="0"/>
    <n v="0"/>
    <e v="#DIV/0!"/>
  </r>
  <r>
    <s v="BR024-49112"/>
    <x v="50"/>
    <m/>
    <n v="147"/>
    <n v="7"/>
    <n v="39.9"/>
    <m/>
    <m/>
    <m/>
    <m/>
    <m/>
    <m/>
    <m/>
    <m/>
    <m/>
    <m/>
    <m/>
    <m/>
    <m/>
    <m/>
    <m/>
    <m/>
    <m/>
    <m/>
    <m/>
    <m/>
    <m/>
    <m/>
    <n v="0"/>
    <n v="0"/>
    <e v="#DIV/0!"/>
  </r>
  <r>
    <s v="BR024-49113"/>
    <x v="50"/>
    <d v="2021-10-27T00:00:00"/>
    <n v="177"/>
    <n v="7"/>
    <n v="27.8"/>
    <n v="36"/>
    <n v="50"/>
    <n v="106"/>
    <n v="57"/>
    <n v="87"/>
    <n v="132"/>
    <n v="132"/>
    <n v="147"/>
    <m/>
    <m/>
    <m/>
    <m/>
    <m/>
    <m/>
    <m/>
    <m/>
    <m/>
    <m/>
    <m/>
    <m/>
    <m/>
    <m/>
    <n v="747"/>
    <n v="93.375"/>
    <n v="3.7215528781793843E-2"/>
  </r>
  <r>
    <s v="BR024-49114"/>
    <x v="50"/>
    <d v="2021-10-27T00:00:00"/>
    <n v="140"/>
    <n v="9"/>
    <n v="24.6"/>
    <n v="51"/>
    <n v="38"/>
    <n v="147"/>
    <n v="62"/>
    <n v="52"/>
    <n v="185"/>
    <n v="239"/>
    <n v="146"/>
    <m/>
    <m/>
    <m/>
    <m/>
    <m/>
    <m/>
    <m/>
    <m/>
    <m/>
    <m/>
    <m/>
    <m/>
    <m/>
    <m/>
    <n v="920"/>
    <n v="92"/>
    <n v="2.6739130434782609E-2"/>
  </r>
  <r>
    <s v="BR024-49215"/>
    <x v="50"/>
    <m/>
    <n v="192"/>
    <n v="9"/>
    <n v="10.199999999999999"/>
    <m/>
    <m/>
    <m/>
    <m/>
    <m/>
    <m/>
    <m/>
    <m/>
    <m/>
    <m/>
    <m/>
    <m/>
    <m/>
    <m/>
    <m/>
    <m/>
    <m/>
    <m/>
    <m/>
    <m/>
    <m/>
    <m/>
    <n v="0"/>
    <n v="0"/>
    <e v="#DIV/0!"/>
  </r>
  <r>
    <s v="BR024-49216"/>
    <x v="50"/>
    <d v="2021-10-27T00:00:00"/>
    <n v="125"/>
    <n v="11"/>
    <n v="19.8"/>
    <n v="15"/>
    <n v="29"/>
    <n v="3"/>
    <n v="35"/>
    <n v="64"/>
    <n v="93"/>
    <n v="82"/>
    <n v="150"/>
    <n v="154"/>
    <n v="139"/>
    <n v="115"/>
    <n v="37"/>
    <m/>
    <m/>
    <m/>
    <m/>
    <m/>
    <m/>
    <m/>
    <m/>
    <m/>
    <m/>
    <n v="916"/>
    <n v="76.333333333333329"/>
    <n v="2.1615720524017466E-2"/>
  </r>
  <r>
    <s v="BR024-49217"/>
    <x v="50"/>
    <d v="2021-10-27T00:00:00"/>
    <n v="132"/>
    <n v="7"/>
    <n v="31.6"/>
    <n v="1"/>
    <n v="124"/>
    <n v="26"/>
    <n v="167"/>
    <n v="232"/>
    <n v="268"/>
    <n v="162"/>
    <n v="43"/>
    <m/>
    <m/>
    <m/>
    <m/>
    <m/>
    <m/>
    <m/>
    <m/>
    <m/>
    <m/>
    <m/>
    <m/>
    <m/>
    <m/>
    <n v="1023"/>
    <n v="127.875"/>
    <n v="3.0889540566959924E-2"/>
  </r>
  <r>
    <s v="BR024-49218"/>
    <x v="51"/>
    <m/>
    <n v="144"/>
    <n v="9"/>
    <n v="33.700000000000003"/>
    <m/>
    <m/>
    <m/>
    <m/>
    <m/>
    <m/>
    <m/>
    <m/>
    <m/>
    <m/>
    <m/>
    <m/>
    <m/>
    <m/>
    <m/>
    <m/>
    <m/>
    <m/>
    <m/>
    <m/>
    <m/>
    <m/>
    <n v="0"/>
    <n v="0"/>
    <e v="#DIV/0!"/>
  </r>
  <r>
    <m/>
    <x v="51"/>
    <m/>
    <m/>
    <m/>
    <m/>
    <m/>
    <m/>
    <m/>
    <m/>
    <m/>
    <m/>
    <m/>
    <m/>
    <m/>
    <m/>
    <m/>
    <m/>
    <m/>
    <m/>
    <m/>
    <m/>
    <m/>
    <m/>
    <m/>
    <m/>
    <m/>
    <m/>
    <m/>
    <m/>
    <m/>
  </r>
  <r>
    <m/>
    <x v="51"/>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56" firstHeaderRow="0" firstDataRow="1" firstDataCol="1"/>
  <pivotFields count="31">
    <pivotField showAll="0"/>
    <pivotField axis="axisRow" showAll="0">
      <items count="53">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10">
    <i>
      <x/>
    </i>
    <i i="1">
      <x v="1"/>
    </i>
    <i i="2">
      <x v="2"/>
    </i>
    <i i="3">
      <x v="3"/>
    </i>
    <i i="4">
      <x v="4"/>
    </i>
    <i i="5">
      <x v="5"/>
    </i>
    <i i="6">
      <x v="6"/>
    </i>
    <i i="7">
      <x v="7"/>
    </i>
    <i i="8">
      <x v="8"/>
    </i>
    <i i="9">
      <x v="9"/>
    </i>
  </colItems>
  <dataFields count="10">
    <dataField name="Average of plant ht" fld="3" subtotal="average" baseField="1" baseItem="0"/>
    <dataField name="Average of branch #" fld="4" subtotal="average" baseField="1" baseItem="0"/>
    <dataField name="Average of pod wt" fld="5" subtotal="average" baseField="1" baseItem="0"/>
    <dataField name="Average of pod number" fld="28" subtotal="average" baseField="1" baseItem="0"/>
    <dataField name="Average of pods/branch" fld="29" subtotal="average" baseField="1" baseItem="0"/>
    <dataField name="StdDev of plant ht" fld="3" subtotal="stdDev" baseField="1" baseItem="0"/>
    <dataField name="StdDev of pod wt2" fld="5" subtotal="stdDev" baseField="1" baseItem="0"/>
    <dataField name="StdDev of branch #" fld="4" subtotal="stdDev" baseField="1" baseItem="0"/>
    <dataField name="StdDev of pod wt" fld="5" subtotal="stdDev" baseField="1" baseItem="0"/>
    <dataField name="StdDev of pod number" fld="28" subtotal="stdDev"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Y57" firstHeaderRow="1" firstDataRow="3" firstDataCol="1"/>
  <pivotFields count="10">
    <pivotField axis="axisRow" showAll="0">
      <items count="52">
        <item x="0"/>
        <item x="1"/>
        <item x="2"/>
        <item x="3"/>
        <item x="4"/>
        <item x="5"/>
        <item x="6"/>
        <item x="7"/>
        <item x="8"/>
        <item x="9"/>
        <item x="10"/>
        <item x="12"/>
        <item x="11"/>
        <item x="13"/>
        <item x="14"/>
        <item x="15"/>
        <item x="16"/>
        <item x="17"/>
        <item x="18"/>
        <item x="19"/>
        <item x="20"/>
        <item x="21"/>
        <item x="22"/>
        <item x="23"/>
        <item x="24"/>
        <item x="25"/>
        <item x="26"/>
        <item x="27"/>
        <item x="28"/>
        <item x="29"/>
        <item x="30"/>
        <item x="31"/>
        <item x="32"/>
        <item x="33"/>
        <item x="34"/>
        <item x="35"/>
        <item x="36"/>
        <item x="37"/>
        <item x="38"/>
        <item x="40"/>
        <item x="39"/>
        <item x="41"/>
        <item x="42"/>
        <item x="43"/>
        <item x="44"/>
        <item x="45"/>
        <item x="46"/>
        <item x="47"/>
        <item x="48"/>
        <item x="49"/>
        <item x="50"/>
        <item t="default"/>
      </items>
    </pivotField>
    <pivotField showAll="0">
      <items count="14">
        <item x="2"/>
        <item x="3"/>
        <item x="5"/>
        <item x="1"/>
        <item x="0"/>
        <item x="8"/>
        <item x="11"/>
        <item x="12"/>
        <item x="9"/>
        <item x="10"/>
        <item x="7"/>
        <item x="6"/>
        <item x="4"/>
        <item t="default"/>
      </items>
    </pivotField>
    <pivotField showAll="0"/>
    <pivotField axis="axisCol" showAll="0">
      <items count="4">
        <item x="0"/>
        <item x="1"/>
        <item x="2"/>
        <item t="default"/>
      </items>
    </pivotField>
    <pivotField showAll="0"/>
    <pivotField showAll="0"/>
    <pivotField showAll="0"/>
    <pivotField dataField="1" showAll="0"/>
    <pivotField dataField="1" showAll="0"/>
    <pivotField dataField="1"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2">
    <field x="-2"/>
    <field x="3"/>
  </colFields>
  <colItems count="24">
    <i>
      <x/>
      <x/>
    </i>
    <i r="1">
      <x v="1"/>
    </i>
    <i r="1">
      <x v="2"/>
    </i>
    <i i="1">
      <x v="1"/>
      <x/>
    </i>
    <i r="1" i="1">
      <x v="1"/>
    </i>
    <i r="1" i="1">
      <x v="2"/>
    </i>
    <i i="2">
      <x v="2"/>
      <x/>
    </i>
    <i r="1" i="2">
      <x v="1"/>
    </i>
    <i r="1" i="2">
      <x v="2"/>
    </i>
    <i i="3">
      <x v="3"/>
      <x/>
    </i>
    <i r="1" i="3">
      <x v="1"/>
    </i>
    <i r="1" i="3">
      <x v="2"/>
    </i>
    <i i="4">
      <x v="4"/>
      <x/>
    </i>
    <i r="1" i="4">
      <x v="1"/>
    </i>
    <i r="1" i="4">
      <x v="2"/>
    </i>
    <i i="5">
      <x v="5"/>
      <x/>
    </i>
    <i r="1" i="5">
      <x v="1"/>
    </i>
    <i r="1" i="5">
      <x v="2"/>
    </i>
    <i t="grand">
      <x/>
    </i>
    <i t="grand" i="1">
      <x/>
    </i>
    <i t="grand" i="2">
      <x/>
    </i>
    <i t="grand" i="3">
      <x/>
    </i>
    <i t="grand" i="4">
      <x/>
    </i>
    <i t="grand" i="5">
      <x/>
    </i>
  </colItems>
  <dataFields count="6">
    <dataField name="Average of plant ht" fld="7" subtotal="average" baseField="0" baseItem="0"/>
    <dataField name="Average of branch # " fld="8" subtotal="average" baseField="0" baseItem="0"/>
    <dataField name="Average of pod wt" fld="9" subtotal="average" baseField="0" baseItem="0"/>
    <dataField name="StdDev of plant ht2" fld="7" subtotal="stdDev" baseField="0" baseItem="0"/>
    <dataField name="StdDev of branch # 2" fld="8" subtotal="stdDev" baseField="0" baseItem="0"/>
    <dataField name="StdDev of pod wt2" fld="9"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2"/>
  <sheetViews>
    <sheetView workbookViewId="0">
      <selection activeCell="G1" sqref="G1:J1048576"/>
    </sheetView>
  </sheetViews>
  <sheetFormatPr baseColWidth="10" defaultColWidth="8.88671875" defaultRowHeight="14.4" x14ac:dyDescent="0.3"/>
  <cols>
    <col min="1" max="1" width="11.21875" style="57" customWidth="1"/>
    <col min="2" max="2" width="16.77734375" style="56" customWidth="1"/>
    <col min="3" max="3" width="11.21875" style="63" customWidth="1"/>
    <col min="4" max="4" width="14.5546875" hidden="1" customWidth="1"/>
    <col min="5" max="5" width="13.21875" hidden="1" customWidth="1"/>
    <col min="6" max="6" width="14.77734375" customWidth="1"/>
    <col min="7" max="7" width="12.21875" customWidth="1"/>
    <col min="11" max="11" width="22.21875" customWidth="1"/>
  </cols>
  <sheetData>
    <row r="1" spans="1:10" x14ac:dyDescent="0.3">
      <c r="A1" s="57" t="s">
        <v>269</v>
      </c>
      <c r="B1" s="56" t="s">
        <v>270</v>
      </c>
      <c r="C1" s="63" t="s">
        <v>230</v>
      </c>
      <c r="D1" t="s">
        <v>231</v>
      </c>
      <c r="E1" t="s">
        <v>234</v>
      </c>
      <c r="F1" t="s">
        <v>259</v>
      </c>
      <c r="G1" t="s">
        <v>260</v>
      </c>
      <c r="H1" t="s">
        <v>268</v>
      </c>
      <c r="I1" t="s">
        <v>854</v>
      </c>
      <c r="J1" t="s">
        <v>855</v>
      </c>
    </row>
    <row r="2" spans="1:10" x14ac:dyDescent="0.3">
      <c r="A2" s="57" t="s">
        <v>6</v>
      </c>
      <c r="B2" s="56" t="s">
        <v>70</v>
      </c>
      <c r="C2" s="63" t="s">
        <v>181</v>
      </c>
      <c r="D2">
        <v>1</v>
      </c>
      <c r="E2">
        <v>1</v>
      </c>
      <c r="F2">
        <v>1</v>
      </c>
      <c r="G2" t="str">
        <f t="shared" ref="G2:G65" si="0">CONCATENATE("BR024-","",C2,FIXED(D2,0,0),E2,F2)</f>
        <v>BR024-01111</v>
      </c>
      <c r="H2">
        <v>5550</v>
      </c>
      <c r="I2" t="s">
        <v>273</v>
      </c>
      <c r="J2" t="s">
        <v>280</v>
      </c>
    </row>
    <row r="3" spans="1:10" x14ac:dyDescent="0.3">
      <c r="A3" s="57" t="s">
        <v>6</v>
      </c>
      <c r="B3" s="56" t="s">
        <v>70</v>
      </c>
      <c r="C3" s="63" t="s">
        <v>181</v>
      </c>
      <c r="D3">
        <v>1</v>
      </c>
      <c r="E3">
        <v>1</v>
      </c>
      <c r="F3">
        <v>2</v>
      </c>
      <c r="G3" t="str">
        <f t="shared" si="0"/>
        <v>BR024-01112</v>
      </c>
      <c r="H3">
        <v>5550</v>
      </c>
      <c r="I3" t="s">
        <v>274</v>
      </c>
      <c r="J3" t="s">
        <v>280</v>
      </c>
    </row>
    <row r="4" spans="1:10" x14ac:dyDescent="0.3">
      <c r="A4" s="57" t="s">
        <v>6</v>
      </c>
      <c r="B4" s="56" t="s">
        <v>70</v>
      </c>
      <c r="C4" s="63" t="s">
        <v>181</v>
      </c>
      <c r="D4">
        <v>1</v>
      </c>
      <c r="E4">
        <v>1</v>
      </c>
      <c r="F4">
        <v>3</v>
      </c>
      <c r="G4" t="str">
        <f t="shared" si="0"/>
        <v>BR024-01113</v>
      </c>
      <c r="H4">
        <v>5550</v>
      </c>
      <c r="I4" t="s">
        <v>277</v>
      </c>
      <c r="J4" t="s">
        <v>280</v>
      </c>
    </row>
    <row r="5" spans="1:10" x14ac:dyDescent="0.3">
      <c r="A5" s="57" t="s">
        <v>6</v>
      </c>
      <c r="B5" s="56" t="s">
        <v>70</v>
      </c>
      <c r="C5" s="63" t="s">
        <v>181</v>
      </c>
      <c r="D5">
        <v>1</v>
      </c>
      <c r="E5">
        <v>1</v>
      </c>
      <c r="F5">
        <v>4</v>
      </c>
      <c r="G5" t="str">
        <f t="shared" si="0"/>
        <v>BR024-01114</v>
      </c>
      <c r="H5">
        <v>5550</v>
      </c>
      <c r="I5" t="s">
        <v>279</v>
      </c>
      <c r="J5" t="s">
        <v>280</v>
      </c>
    </row>
    <row r="6" spans="1:10" x14ac:dyDescent="0.3">
      <c r="A6" s="57" t="s">
        <v>6</v>
      </c>
      <c r="B6" s="56" t="s">
        <v>70</v>
      </c>
      <c r="C6" s="63" t="s">
        <v>181</v>
      </c>
      <c r="D6">
        <v>2</v>
      </c>
      <c r="E6">
        <v>1</v>
      </c>
      <c r="F6">
        <v>5</v>
      </c>
      <c r="G6" t="str">
        <f t="shared" si="0"/>
        <v>BR024-01215</v>
      </c>
      <c r="H6">
        <v>5550</v>
      </c>
      <c r="I6" t="s">
        <v>273</v>
      </c>
      <c r="J6" t="s">
        <v>281</v>
      </c>
    </row>
    <row r="7" spans="1:10" x14ac:dyDescent="0.3">
      <c r="A7" s="57" t="s">
        <v>6</v>
      </c>
      <c r="B7" s="56" t="s">
        <v>70</v>
      </c>
      <c r="C7" s="63" t="s">
        <v>181</v>
      </c>
      <c r="D7">
        <v>2</v>
      </c>
      <c r="E7">
        <v>1</v>
      </c>
      <c r="F7">
        <v>6</v>
      </c>
      <c r="G7" t="str">
        <f t="shared" si="0"/>
        <v>BR024-01216</v>
      </c>
      <c r="H7">
        <v>5550</v>
      </c>
      <c r="I7" t="s">
        <v>274</v>
      </c>
      <c r="J7" t="s">
        <v>281</v>
      </c>
    </row>
    <row r="8" spans="1:10" x14ac:dyDescent="0.3">
      <c r="A8" s="57" t="s">
        <v>6</v>
      </c>
      <c r="B8" s="56" t="s">
        <v>70</v>
      </c>
      <c r="C8" s="63" t="s">
        <v>181</v>
      </c>
      <c r="D8">
        <v>2</v>
      </c>
      <c r="E8">
        <v>1</v>
      </c>
      <c r="F8">
        <v>7</v>
      </c>
      <c r="G8" t="str">
        <f t="shared" si="0"/>
        <v>BR024-01217</v>
      </c>
      <c r="H8">
        <v>5550</v>
      </c>
      <c r="I8" t="s">
        <v>277</v>
      </c>
      <c r="J8" t="s">
        <v>281</v>
      </c>
    </row>
    <row r="9" spans="1:10" x14ac:dyDescent="0.3">
      <c r="A9" s="57" t="s">
        <v>6</v>
      </c>
      <c r="B9" s="56" t="s">
        <v>70</v>
      </c>
      <c r="C9" s="76" t="s">
        <v>181</v>
      </c>
      <c r="D9">
        <v>2</v>
      </c>
      <c r="E9">
        <v>1</v>
      </c>
      <c r="F9">
        <v>8</v>
      </c>
      <c r="G9" t="str">
        <f t="shared" si="0"/>
        <v>BR024-01218</v>
      </c>
      <c r="H9">
        <v>5550</v>
      </c>
      <c r="I9" t="s">
        <v>279</v>
      </c>
      <c r="J9" t="s">
        <v>281</v>
      </c>
    </row>
    <row r="10" spans="1:10" x14ac:dyDescent="0.3">
      <c r="A10" s="60" t="s">
        <v>9</v>
      </c>
      <c r="B10" s="56" t="s">
        <v>70</v>
      </c>
      <c r="C10" s="64" t="s">
        <v>182</v>
      </c>
      <c r="D10">
        <v>1</v>
      </c>
      <c r="E10">
        <v>1</v>
      </c>
      <c r="F10">
        <v>1</v>
      </c>
      <c r="G10" t="str">
        <f t="shared" si="0"/>
        <v>BR024-02111</v>
      </c>
      <c r="H10">
        <v>5550</v>
      </c>
      <c r="I10" t="s">
        <v>273</v>
      </c>
      <c r="J10" t="s">
        <v>280</v>
      </c>
    </row>
    <row r="11" spans="1:10" x14ac:dyDescent="0.3">
      <c r="A11" s="60" t="s">
        <v>9</v>
      </c>
      <c r="B11" s="56" t="s">
        <v>70</v>
      </c>
      <c r="C11" s="64" t="s">
        <v>182</v>
      </c>
      <c r="D11">
        <v>1</v>
      </c>
      <c r="E11">
        <v>1</v>
      </c>
      <c r="F11">
        <v>2</v>
      </c>
      <c r="G11" t="str">
        <f t="shared" si="0"/>
        <v>BR024-02112</v>
      </c>
      <c r="H11">
        <v>5550</v>
      </c>
      <c r="I11" t="s">
        <v>274</v>
      </c>
      <c r="J11" t="s">
        <v>280</v>
      </c>
    </row>
    <row r="12" spans="1:10" x14ac:dyDescent="0.3">
      <c r="A12" s="60" t="s">
        <v>9</v>
      </c>
      <c r="B12" s="56" t="s">
        <v>70</v>
      </c>
      <c r="C12" s="64" t="s">
        <v>182</v>
      </c>
      <c r="D12">
        <v>1</v>
      </c>
      <c r="E12">
        <v>1</v>
      </c>
      <c r="F12">
        <v>3</v>
      </c>
      <c r="G12" t="str">
        <f t="shared" si="0"/>
        <v>BR024-02113</v>
      </c>
      <c r="H12">
        <v>5550</v>
      </c>
      <c r="I12" t="s">
        <v>277</v>
      </c>
      <c r="J12" t="s">
        <v>280</v>
      </c>
    </row>
    <row r="13" spans="1:10" x14ac:dyDescent="0.3">
      <c r="A13" s="60" t="s">
        <v>9</v>
      </c>
      <c r="B13" s="56" t="s">
        <v>70</v>
      </c>
      <c r="C13" s="64" t="s">
        <v>182</v>
      </c>
      <c r="D13">
        <v>1</v>
      </c>
      <c r="E13">
        <v>1</v>
      </c>
      <c r="F13">
        <v>4</v>
      </c>
      <c r="G13" t="str">
        <f t="shared" si="0"/>
        <v>BR024-02114</v>
      </c>
      <c r="H13">
        <v>5550</v>
      </c>
      <c r="I13" t="s">
        <v>279</v>
      </c>
      <c r="J13" t="s">
        <v>280</v>
      </c>
    </row>
    <row r="14" spans="1:10" x14ac:dyDescent="0.3">
      <c r="A14" s="60" t="s">
        <v>9</v>
      </c>
      <c r="B14" s="56" t="s">
        <v>70</v>
      </c>
      <c r="C14" s="64" t="s">
        <v>182</v>
      </c>
      <c r="D14">
        <v>2</v>
      </c>
      <c r="E14">
        <v>1</v>
      </c>
      <c r="F14">
        <v>5</v>
      </c>
      <c r="G14" t="str">
        <f t="shared" si="0"/>
        <v>BR024-02215</v>
      </c>
      <c r="H14">
        <v>5550</v>
      </c>
      <c r="I14" t="s">
        <v>273</v>
      </c>
      <c r="J14" t="s">
        <v>281</v>
      </c>
    </row>
    <row r="15" spans="1:10" x14ac:dyDescent="0.3">
      <c r="A15" s="60" t="s">
        <v>9</v>
      </c>
      <c r="B15" s="56" t="s">
        <v>70</v>
      </c>
      <c r="C15" s="64" t="s">
        <v>182</v>
      </c>
      <c r="D15">
        <v>2</v>
      </c>
      <c r="E15">
        <v>1</v>
      </c>
      <c r="F15">
        <v>6</v>
      </c>
      <c r="G15" t="str">
        <f t="shared" si="0"/>
        <v>BR024-02216</v>
      </c>
      <c r="H15">
        <v>5550</v>
      </c>
      <c r="I15" t="s">
        <v>274</v>
      </c>
      <c r="J15" t="s">
        <v>281</v>
      </c>
    </row>
    <row r="16" spans="1:10" x14ac:dyDescent="0.3">
      <c r="A16" s="60" t="s">
        <v>9</v>
      </c>
      <c r="B16" s="56" t="s">
        <v>70</v>
      </c>
      <c r="C16" s="64" t="s">
        <v>182</v>
      </c>
      <c r="D16">
        <v>2</v>
      </c>
      <c r="E16">
        <v>1</v>
      </c>
      <c r="F16">
        <v>7</v>
      </c>
      <c r="G16" t="str">
        <f t="shared" si="0"/>
        <v>BR024-02217</v>
      </c>
      <c r="H16">
        <v>5550</v>
      </c>
      <c r="I16" t="s">
        <v>276</v>
      </c>
      <c r="J16" t="s">
        <v>281</v>
      </c>
    </row>
    <row r="17" spans="1:10" x14ac:dyDescent="0.3">
      <c r="A17" s="60" t="s">
        <v>9</v>
      </c>
      <c r="B17" s="56" t="s">
        <v>70</v>
      </c>
      <c r="C17" s="77" t="s">
        <v>182</v>
      </c>
      <c r="D17">
        <v>2</v>
      </c>
      <c r="E17">
        <v>1</v>
      </c>
      <c r="F17">
        <v>8</v>
      </c>
      <c r="G17" t="str">
        <f t="shared" si="0"/>
        <v>BR024-02218</v>
      </c>
      <c r="H17">
        <v>5550</v>
      </c>
      <c r="I17" t="s">
        <v>278</v>
      </c>
      <c r="J17" t="s">
        <v>281</v>
      </c>
    </row>
    <row r="18" spans="1:10" x14ac:dyDescent="0.3">
      <c r="A18" s="61" t="s">
        <v>12</v>
      </c>
      <c r="B18" s="56" t="s">
        <v>71</v>
      </c>
      <c r="C18" s="65" t="s">
        <v>183</v>
      </c>
      <c r="D18">
        <v>1</v>
      </c>
      <c r="E18">
        <v>1</v>
      </c>
      <c r="F18">
        <v>1</v>
      </c>
      <c r="G18" t="str">
        <f t="shared" si="0"/>
        <v>BR024-03111</v>
      </c>
      <c r="H18">
        <v>5550</v>
      </c>
      <c r="I18" t="s">
        <v>273</v>
      </c>
      <c r="J18" t="s">
        <v>280</v>
      </c>
    </row>
    <row r="19" spans="1:10" x14ac:dyDescent="0.3">
      <c r="A19" s="61" t="s">
        <v>12</v>
      </c>
      <c r="B19" s="56" t="s">
        <v>71</v>
      </c>
      <c r="C19" s="65" t="s">
        <v>183</v>
      </c>
      <c r="D19">
        <v>1</v>
      </c>
      <c r="E19">
        <v>1</v>
      </c>
      <c r="F19">
        <v>2</v>
      </c>
      <c r="G19" t="str">
        <f t="shared" si="0"/>
        <v>BR024-03112</v>
      </c>
      <c r="H19">
        <v>5550</v>
      </c>
      <c r="I19" t="s">
        <v>275</v>
      </c>
      <c r="J19" t="s">
        <v>280</v>
      </c>
    </row>
    <row r="20" spans="1:10" x14ac:dyDescent="0.3">
      <c r="A20" s="61" t="s">
        <v>12</v>
      </c>
      <c r="B20" s="56" t="s">
        <v>71</v>
      </c>
      <c r="C20" s="65" t="s">
        <v>183</v>
      </c>
      <c r="D20">
        <v>1</v>
      </c>
      <c r="E20">
        <v>1</v>
      </c>
      <c r="F20">
        <v>3</v>
      </c>
      <c r="G20" t="str">
        <f t="shared" si="0"/>
        <v>BR024-03113</v>
      </c>
      <c r="H20">
        <v>5550</v>
      </c>
      <c r="I20" t="s">
        <v>276</v>
      </c>
      <c r="J20" t="s">
        <v>280</v>
      </c>
    </row>
    <row r="21" spans="1:10" x14ac:dyDescent="0.3">
      <c r="A21" s="61" t="s">
        <v>12</v>
      </c>
      <c r="B21" s="56" t="s">
        <v>71</v>
      </c>
      <c r="C21" s="65" t="s">
        <v>183</v>
      </c>
      <c r="D21">
        <v>1</v>
      </c>
      <c r="E21">
        <v>1</v>
      </c>
      <c r="F21">
        <v>4</v>
      </c>
      <c r="G21" t="str">
        <f t="shared" si="0"/>
        <v>BR024-03114</v>
      </c>
      <c r="H21">
        <v>5550</v>
      </c>
      <c r="I21" t="s">
        <v>279</v>
      </c>
      <c r="J21" t="s">
        <v>280</v>
      </c>
    </row>
    <row r="22" spans="1:10" x14ac:dyDescent="0.3">
      <c r="A22" s="61" t="s">
        <v>12</v>
      </c>
      <c r="B22" s="56" t="s">
        <v>71</v>
      </c>
      <c r="C22" s="65" t="s">
        <v>183</v>
      </c>
      <c r="D22">
        <v>2</v>
      </c>
      <c r="E22">
        <v>1</v>
      </c>
      <c r="F22">
        <v>5</v>
      </c>
      <c r="G22" t="str">
        <f t="shared" si="0"/>
        <v>BR024-03215</v>
      </c>
      <c r="H22">
        <v>5550</v>
      </c>
      <c r="I22" t="s">
        <v>274</v>
      </c>
      <c r="J22" t="s">
        <v>281</v>
      </c>
    </row>
    <row r="23" spans="1:10" x14ac:dyDescent="0.3">
      <c r="A23" s="61" t="s">
        <v>12</v>
      </c>
      <c r="B23" s="56" t="s">
        <v>71</v>
      </c>
      <c r="C23" s="65" t="s">
        <v>183</v>
      </c>
      <c r="D23">
        <v>2</v>
      </c>
      <c r="E23">
        <v>1</v>
      </c>
      <c r="F23">
        <v>6</v>
      </c>
      <c r="G23" t="str">
        <f t="shared" si="0"/>
        <v>BR024-03216</v>
      </c>
      <c r="H23">
        <v>5550</v>
      </c>
      <c r="I23" t="s">
        <v>275</v>
      </c>
      <c r="J23" t="s">
        <v>281</v>
      </c>
    </row>
    <row r="24" spans="1:10" x14ac:dyDescent="0.3">
      <c r="A24" s="61" t="s">
        <v>12</v>
      </c>
      <c r="B24" s="56" t="s">
        <v>71</v>
      </c>
      <c r="C24" s="65" t="s">
        <v>183</v>
      </c>
      <c r="D24">
        <v>2</v>
      </c>
      <c r="E24">
        <v>1</v>
      </c>
      <c r="F24">
        <v>7</v>
      </c>
      <c r="G24" t="str">
        <f t="shared" si="0"/>
        <v>BR024-03217</v>
      </c>
      <c r="H24">
        <v>5550</v>
      </c>
      <c r="I24" t="s">
        <v>276</v>
      </c>
      <c r="J24" t="s">
        <v>281</v>
      </c>
    </row>
    <row r="25" spans="1:10" x14ac:dyDescent="0.3">
      <c r="A25" s="61" t="s">
        <v>12</v>
      </c>
      <c r="B25" s="56" t="s">
        <v>71</v>
      </c>
      <c r="C25" s="75" t="s">
        <v>183</v>
      </c>
      <c r="D25">
        <v>2</v>
      </c>
      <c r="E25">
        <v>1</v>
      </c>
      <c r="F25">
        <v>8</v>
      </c>
      <c r="G25" t="str">
        <f t="shared" si="0"/>
        <v>BR024-03218</v>
      </c>
      <c r="H25">
        <v>5550</v>
      </c>
      <c r="I25" t="s">
        <v>277</v>
      </c>
      <c r="J25" t="s">
        <v>281</v>
      </c>
    </row>
    <row r="26" spans="1:10" x14ac:dyDescent="0.3">
      <c r="A26" s="57" t="s">
        <v>15</v>
      </c>
      <c r="B26" s="56" t="s">
        <v>71</v>
      </c>
      <c r="C26" s="63" t="s">
        <v>184</v>
      </c>
      <c r="D26">
        <v>1</v>
      </c>
      <c r="E26">
        <v>1</v>
      </c>
      <c r="F26">
        <v>1</v>
      </c>
      <c r="G26" t="str">
        <f t="shared" si="0"/>
        <v>BR024-04111</v>
      </c>
      <c r="H26">
        <v>5550</v>
      </c>
      <c r="I26" t="s">
        <v>273</v>
      </c>
      <c r="J26" t="s">
        <v>280</v>
      </c>
    </row>
    <row r="27" spans="1:10" x14ac:dyDescent="0.3">
      <c r="A27" s="57" t="s">
        <v>15</v>
      </c>
      <c r="B27" s="56" t="s">
        <v>71</v>
      </c>
      <c r="C27" s="63" t="s">
        <v>184</v>
      </c>
      <c r="D27">
        <v>1</v>
      </c>
      <c r="E27">
        <v>1</v>
      </c>
      <c r="F27">
        <v>2</v>
      </c>
      <c r="G27" t="str">
        <f t="shared" si="0"/>
        <v>BR024-04112</v>
      </c>
      <c r="H27">
        <v>5550</v>
      </c>
      <c r="I27" t="s">
        <v>275</v>
      </c>
      <c r="J27" t="s">
        <v>280</v>
      </c>
    </row>
    <row r="28" spans="1:10" x14ac:dyDescent="0.3">
      <c r="A28" s="57" t="s">
        <v>15</v>
      </c>
      <c r="B28" s="56" t="s">
        <v>71</v>
      </c>
      <c r="C28" s="63" t="s">
        <v>184</v>
      </c>
      <c r="D28">
        <v>1</v>
      </c>
      <c r="E28">
        <v>1</v>
      </c>
      <c r="F28">
        <v>3</v>
      </c>
      <c r="G28" t="str">
        <f t="shared" si="0"/>
        <v>BR024-04113</v>
      </c>
      <c r="H28">
        <v>5550</v>
      </c>
      <c r="I28" t="s">
        <v>277</v>
      </c>
      <c r="J28" t="s">
        <v>280</v>
      </c>
    </row>
    <row r="29" spans="1:10" x14ac:dyDescent="0.3">
      <c r="A29" s="57" t="s">
        <v>15</v>
      </c>
      <c r="B29" s="56" t="s">
        <v>71</v>
      </c>
      <c r="C29" s="63" t="s">
        <v>184</v>
      </c>
      <c r="D29">
        <v>1</v>
      </c>
      <c r="E29">
        <v>1</v>
      </c>
      <c r="F29">
        <v>4</v>
      </c>
      <c r="G29" t="str">
        <f t="shared" si="0"/>
        <v>BR024-04114</v>
      </c>
      <c r="H29">
        <v>5550</v>
      </c>
      <c r="I29" t="s">
        <v>277</v>
      </c>
      <c r="J29" t="s">
        <v>280</v>
      </c>
    </row>
    <row r="30" spans="1:10" x14ac:dyDescent="0.3">
      <c r="A30" s="57" t="s">
        <v>15</v>
      </c>
      <c r="B30" s="56" t="s">
        <v>71</v>
      </c>
      <c r="C30" s="63" t="s">
        <v>184</v>
      </c>
      <c r="D30">
        <v>2</v>
      </c>
      <c r="E30">
        <v>1</v>
      </c>
      <c r="F30">
        <v>5</v>
      </c>
      <c r="G30" t="str">
        <f t="shared" si="0"/>
        <v>BR024-04215</v>
      </c>
      <c r="H30">
        <v>5550</v>
      </c>
      <c r="I30" t="s">
        <v>274</v>
      </c>
      <c r="J30" t="s">
        <v>281</v>
      </c>
    </row>
    <row r="31" spans="1:10" x14ac:dyDescent="0.3">
      <c r="A31" s="57" t="s">
        <v>15</v>
      </c>
      <c r="B31" s="56" t="s">
        <v>71</v>
      </c>
      <c r="C31" s="63" t="s">
        <v>184</v>
      </c>
      <c r="D31">
        <v>2</v>
      </c>
      <c r="E31">
        <v>1</v>
      </c>
      <c r="F31">
        <v>6</v>
      </c>
      <c r="G31" t="str">
        <f t="shared" si="0"/>
        <v>BR024-04216</v>
      </c>
      <c r="H31">
        <v>5550</v>
      </c>
      <c r="I31" t="s">
        <v>274</v>
      </c>
      <c r="J31" t="s">
        <v>281</v>
      </c>
    </row>
    <row r="32" spans="1:10" x14ac:dyDescent="0.3">
      <c r="A32" s="57" t="s">
        <v>15</v>
      </c>
      <c r="B32" s="56" t="s">
        <v>71</v>
      </c>
      <c r="C32" s="63" t="s">
        <v>184</v>
      </c>
      <c r="D32">
        <v>2</v>
      </c>
      <c r="E32">
        <v>1</v>
      </c>
      <c r="F32">
        <v>7</v>
      </c>
      <c r="G32" t="str">
        <f t="shared" si="0"/>
        <v>BR024-04217</v>
      </c>
      <c r="H32">
        <v>5550</v>
      </c>
      <c r="I32" t="s">
        <v>276</v>
      </c>
      <c r="J32" t="s">
        <v>281</v>
      </c>
    </row>
    <row r="33" spans="1:10" x14ac:dyDescent="0.3">
      <c r="A33" s="56" t="s">
        <v>15</v>
      </c>
      <c r="B33" s="56" t="s">
        <v>71</v>
      </c>
      <c r="C33" s="76" t="s">
        <v>184</v>
      </c>
      <c r="D33">
        <v>2</v>
      </c>
      <c r="E33">
        <v>1</v>
      </c>
      <c r="F33">
        <v>8</v>
      </c>
      <c r="G33" t="str">
        <f t="shared" si="0"/>
        <v>BR024-04218</v>
      </c>
      <c r="H33">
        <v>5550</v>
      </c>
      <c r="I33" t="s">
        <v>279</v>
      </c>
      <c r="J33" t="s">
        <v>281</v>
      </c>
    </row>
    <row r="34" spans="1:10" x14ac:dyDescent="0.3">
      <c r="A34" s="61" t="s">
        <v>18</v>
      </c>
      <c r="B34" s="56" t="s">
        <v>71</v>
      </c>
      <c r="C34" s="65" t="s">
        <v>185</v>
      </c>
      <c r="D34">
        <v>1</v>
      </c>
      <c r="E34">
        <v>1</v>
      </c>
      <c r="F34">
        <v>1</v>
      </c>
      <c r="G34" t="str">
        <f t="shared" si="0"/>
        <v>BR024-05111</v>
      </c>
      <c r="H34">
        <v>5550</v>
      </c>
      <c r="I34" t="s">
        <v>273</v>
      </c>
      <c r="J34" t="s">
        <v>280</v>
      </c>
    </row>
    <row r="35" spans="1:10" x14ac:dyDescent="0.3">
      <c r="A35" s="61" t="s">
        <v>18</v>
      </c>
      <c r="B35" s="56" t="s">
        <v>71</v>
      </c>
      <c r="C35" s="65" t="s">
        <v>185</v>
      </c>
      <c r="D35">
        <v>1</v>
      </c>
      <c r="E35">
        <v>1</v>
      </c>
      <c r="F35">
        <v>2</v>
      </c>
      <c r="G35" t="str">
        <f t="shared" si="0"/>
        <v>BR024-05112</v>
      </c>
      <c r="H35">
        <v>5550</v>
      </c>
      <c r="I35" t="s">
        <v>275</v>
      </c>
      <c r="J35" t="s">
        <v>280</v>
      </c>
    </row>
    <row r="36" spans="1:10" x14ac:dyDescent="0.3">
      <c r="A36" s="61" t="s">
        <v>18</v>
      </c>
      <c r="B36" s="56" t="s">
        <v>71</v>
      </c>
      <c r="C36" s="65" t="s">
        <v>185</v>
      </c>
      <c r="D36">
        <v>1</v>
      </c>
      <c r="E36">
        <v>1</v>
      </c>
      <c r="F36">
        <v>3</v>
      </c>
      <c r="G36" t="str">
        <f t="shared" si="0"/>
        <v>BR024-05113</v>
      </c>
      <c r="H36">
        <v>5550</v>
      </c>
      <c r="I36" t="s">
        <v>276</v>
      </c>
      <c r="J36" t="s">
        <v>280</v>
      </c>
    </row>
    <row r="37" spans="1:10" x14ac:dyDescent="0.3">
      <c r="A37" s="61" t="s">
        <v>18</v>
      </c>
      <c r="B37" s="56" t="s">
        <v>71</v>
      </c>
      <c r="C37" s="65" t="s">
        <v>185</v>
      </c>
      <c r="D37">
        <v>1</v>
      </c>
      <c r="E37">
        <v>1</v>
      </c>
      <c r="F37">
        <v>4</v>
      </c>
      <c r="G37" t="str">
        <f t="shared" si="0"/>
        <v>BR024-05114</v>
      </c>
      <c r="H37">
        <v>5550</v>
      </c>
      <c r="I37" t="s">
        <v>279</v>
      </c>
      <c r="J37" t="s">
        <v>280</v>
      </c>
    </row>
    <row r="38" spans="1:10" x14ac:dyDescent="0.3">
      <c r="A38" s="61" t="s">
        <v>18</v>
      </c>
      <c r="B38" s="56" t="s">
        <v>71</v>
      </c>
      <c r="C38" s="65" t="s">
        <v>185</v>
      </c>
      <c r="D38">
        <v>2</v>
      </c>
      <c r="E38">
        <v>1</v>
      </c>
      <c r="F38">
        <v>5</v>
      </c>
      <c r="G38" t="str">
        <f t="shared" si="0"/>
        <v>BR024-05215</v>
      </c>
      <c r="H38">
        <v>5550</v>
      </c>
      <c r="I38" t="s">
        <v>273</v>
      </c>
      <c r="J38" t="s">
        <v>281</v>
      </c>
    </row>
    <row r="39" spans="1:10" x14ac:dyDescent="0.3">
      <c r="A39" s="61" t="s">
        <v>18</v>
      </c>
      <c r="B39" s="56" t="s">
        <v>71</v>
      </c>
      <c r="C39" s="65" t="s">
        <v>185</v>
      </c>
      <c r="D39">
        <v>2</v>
      </c>
      <c r="E39">
        <v>1</v>
      </c>
      <c r="F39">
        <v>6</v>
      </c>
      <c r="G39" t="str">
        <f t="shared" si="0"/>
        <v>BR024-05216</v>
      </c>
      <c r="H39">
        <v>5550</v>
      </c>
      <c r="I39" t="s">
        <v>275</v>
      </c>
      <c r="J39" t="s">
        <v>281</v>
      </c>
    </row>
    <row r="40" spans="1:10" x14ac:dyDescent="0.3">
      <c r="A40" s="61" t="s">
        <v>18</v>
      </c>
      <c r="B40" s="56" t="s">
        <v>71</v>
      </c>
      <c r="C40" s="65" t="s">
        <v>185</v>
      </c>
      <c r="D40">
        <v>2</v>
      </c>
      <c r="E40">
        <v>1</v>
      </c>
      <c r="F40">
        <v>7</v>
      </c>
      <c r="G40" t="str">
        <f t="shared" si="0"/>
        <v>BR024-05217</v>
      </c>
      <c r="H40">
        <v>5550</v>
      </c>
      <c r="I40" t="s">
        <v>276</v>
      </c>
      <c r="J40" t="s">
        <v>281</v>
      </c>
    </row>
    <row r="41" spans="1:10" x14ac:dyDescent="0.3">
      <c r="A41" s="61" t="s">
        <v>18</v>
      </c>
      <c r="B41" s="56" t="s">
        <v>71</v>
      </c>
      <c r="C41" s="75" t="s">
        <v>185</v>
      </c>
      <c r="D41">
        <v>2</v>
      </c>
      <c r="E41">
        <v>1</v>
      </c>
      <c r="F41">
        <v>8</v>
      </c>
      <c r="G41" t="str">
        <f t="shared" si="0"/>
        <v>BR024-05218</v>
      </c>
      <c r="H41">
        <v>5550</v>
      </c>
      <c r="I41" t="s">
        <v>277</v>
      </c>
      <c r="J41" t="s">
        <v>281</v>
      </c>
    </row>
    <row r="42" spans="1:10" x14ac:dyDescent="0.3">
      <c r="A42" s="61" t="s">
        <v>21</v>
      </c>
      <c r="B42" s="56" t="s">
        <v>71</v>
      </c>
      <c r="C42" s="65" t="s">
        <v>186</v>
      </c>
      <c r="D42">
        <v>1</v>
      </c>
      <c r="E42">
        <v>1</v>
      </c>
      <c r="F42">
        <v>1</v>
      </c>
      <c r="G42" t="str">
        <f t="shared" si="0"/>
        <v>BR024-06111</v>
      </c>
      <c r="H42">
        <v>5550</v>
      </c>
      <c r="I42" t="s">
        <v>278</v>
      </c>
      <c r="J42" t="s">
        <v>280</v>
      </c>
    </row>
    <row r="43" spans="1:10" x14ac:dyDescent="0.3">
      <c r="A43" s="60" t="s">
        <v>21</v>
      </c>
      <c r="B43" s="56" t="s">
        <v>71</v>
      </c>
      <c r="C43" s="64" t="s">
        <v>186</v>
      </c>
      <c r="D43">
        <v>1</v>
      </c>
      <c r="E43">
        <v>1</v>
      </c>
      <c r="F43">
        <v>2</v>
      </c>
      <c r="G43" t="str">
        <f t="shared" si="0"/>
        <v>BR024-06112</v>
      </c>
      <c r="H43">
        <v>5550</v>
      </c>
      <c r="I43" t="s">
        <v>275</v>
      </c>
      <c r="J43" t="s">
        <v>280</v>
      </c>
    </row>
    <row r="44" spans="1:10" x14ac:dyDescent="0.3">
      <c r="A44" s="60" t="s">
        <v>21</v>
      </c>
      <c r="B44" s="56" t="s">
        <v>71</v>
      </c>
      <c r="C44" s="64" t="s">
        <v>186</v>
      </c>
      <c r="D44">
        <v>1</v>
      </c>
      <c r="E44">
        <v>1</v>
      </c>
      <c r="F44">
        <v>3</v>
      </c>
      <c r="G44" t="str">
        <f t="shared" si="0"/>
        <v>BR024-06113</v>
      </c>
      <c r="H44">
        <v>5550</v>
      </c>
      <c r="I44" t="s">
        <v>277</v>
      </c>
      <c r="J44" t="s">
        <v>280</v>
      </c>
    </row>
    <row r="45" spans="1:10" x14ac:dyDescent="0.3">
      <c r="A45" s="60" t="s">
        <v>21</v>
      </c>
      <c r="B45" s="56" t="s">
        <v>71</v>
      </c>
      <c r="C45" s="64" t="s">
        <v>186</v>
      </c>
      <c r="D45">
        <v>1</v>
      </c>
      <c r="E45">
        <v>1</v>
      </c>
      <c r="F45">
        <v>4</v>
      </c>
      <c r="G45" t="str">
        <f t="shared" si="0"/>
        <v>BR024-06114</v>
      </c>
      <c r="H45">
        <v>5550</v>
      </c>
      <c r="I45" t="s">
        <v>279</v>
      </c>
      <c r="J45" t="s">
        <v>280</v>
      </c>
    </row>
    <row r="46" spans="1:10" x14ac:dyDescent="0.3">
      <c r="A46" s="60" t="s">
        <v>21</v>
      </c>
      <c r="B46" s="56" t="s">
        <v>71</v>
      </c>
      <c r="C46" s="64" t="s">
        <v>186</v>
      </c>
      <c r="D46">
        <v>2</v>
      </c>
      <c r="E46">
        <v>1</v>
      </c>
      <c r="F46">
        <v>5</v>
      </c>
      <c r="G46" t="str">
        <f t="shared" si="0"/>
        <v>BR024-06215</v>
      </c>
      <c r="H46">
        <v>5550</v>
      </c>
      <c r="I46" t="s">
        <v>273</v>
      </c>
      <c r="J46" t="s">
        <v>281</v>
      </c>
    </row>
    <row r="47" spans="1:10" x14ac:dyDescent="0.3">
      <c r="A47" s="60" t="s">
        <v>21</v>
      </c>
      <c r="B47" s="56" t="s">
        <v>71</v>
      </c>
      <c r="C47" s="64" t="s">
        <v>186</v>
      </c>
      <c r="D47">
        <v>2</v>
      </c>
      <c r="E47">
        <v>1</v>
      </c>
      <c r="F47">
        <v>6</v>
      </c>
      <c r="G47" t="str">
        <f t="shared" si="0"/>
        <v>BR024-06216</v>
      </c>
      <c r="H47">
        <v>5550</v>
      </c>
      <c r="I47" t="s">
        <v>275</v>
      </c>
      <c r="J47" t="s">
        <v>281</v>
      </c>
    </row>
    <row r="48" spans="1:10" x14ac:dyDescent="0.3">
      <c r="A48" s="60" t="s">
        <v>21</v>
      </c>
      <c r="B48" s="56" t="s">
        <v>71</v>
      </c>
      <c r="C48" s="64" t="s">
        <v>186</v>
      </c>
      <c r="D48">
        <v>2</v>
      </c>
      <c r="E48">
        <v>1</v>
      </c>
      <c r="F48">
        <v>7</v>
      </c>
      <c r="G48" t="str">
        <f t="shared" si="0"/>
        <v>BR024-06217</v>
      </c>
      <c r="H48">
        <v>5550</v>
      </c>
      <c r="I48" t="s">
        <v>276</v>
      </c>
      <c r="J48" t="s">
        <v>281</v>
      </c>
    </row>
    <row r="49" spans="1:12" x14ac:dyDescent="0.3">
      <c r="A49" s="60" t="s">
        <v>21</v>
      </c>
      <c r="B49" s="56" t="s">
        <v>71</v>
      </c>
      <c r="C49" s="77" t="s">
        <v>186</v>
      </c>
      <c r="D49">
        <v>2</v>
      </c>
      <c r="E49">
        <v>1</v>
      </c>
      <c r="F49">
        <v>8</v>
      </c>
      <c r="G49" t="str">
        <f t="shared" si="0"/>
        <v>BR024-06218</v>
      </c>
      <c r="H49">
        <v>5550</v>
      </c>
      <c r="I49" t="s">
        <v>279</v>
      </c>
      <c r="J49" t="s">
        <v>281</v>
      </c>
    </row>
    <row r="50" spans="1:12" x14ac:dyDescent="0.3">
      <c r="A50" s="61" t="s">
        <v>24</v>
      </c>
      <c r="B50" s="56" t="s">
        <v>72</v>
      </c>
      <c r="C50" s="65" t="s">
        <v>187</v>
      </c>
      <c r="D50">
        <v>1</v>
      </c>
      <c r="E50">
        <v>1</v>
      </c>
      <c r="F50">
        <v>1</v>
      </c>
      <c r="G50" t="str">
        <f t="shared" si="0"/>
        <v>BR024-07111</v>
      </c>
      <c r="H50">
        <v>5550</v>
      </c>
      <c r="I50" t="s">
        <v>273</v>
      </c>
      <c r="J50" t="s">
        <v>280</v>
      </c>
    </row>
    <row r="51" spans="1:12" x14ac:dyDescent="0.3">
      <c r="A51" s="61" t="s">
        <v>24</v>
      </c>
      <c r="B51" s="56" t="s">
        <v>72</v>
      </c>
      <c r="C51" s="65" t="s">
        <v>187</v>
      </c>
      <c r="D51">
        <v>1</v>
      </c>
      <c r="E51">
        <v>1</v>
      </c>
      <c r="F51">
        <v>2</v>
      </c>
      <c r="G51" t="str">
        <f t="shared" si="0"/>
        <v>BR024-07112</v>
      </c>
      <c r="H51">
        <v>5550</v>
      </c>
      <c r="I51" t="s">
        <v>275</v>
      </c>
      <c r="J51" t="s">
        <v>280</v>
      </c>
    </row>
    <row r="52" spans="1:12" x14ac:dyDescent="0.3">
      <c r="A52" s="61" t="s">
        <v>24</v>
      </c>
      <c r="B52" s="56" t="s">
        <v>72</v>
      </c>
      <c r="C52" s="65" t="s">
        <v>187</v>
      </c>
      <c r="D52">
        <v>1</v>
      </c>
      <c r="E52">
        <v>1</v>
      </c>
      <c r="F52">
        <v>3</v>
      </c>
      <c r="G52" t="str">
        <f t="shared" si="0"/>
        <v>BR024-07113</v>
      </c>
      <c r="H52">
        <v>5550</v>
      </c>
      <c r="I52" t="s">
        <v>277</v>
      </c>
      <c r="J52" t="s">
        <v>280</v>
      </c>
    </row>
    <row r="53" spans="1:12" x14ac:dyDescent="0.3">
      <c r="A53" s="61" t="s">
        <v>24</v>
      </c>
      <c r="B53" s="56" t="s">
        <v>72</v>
      </c>
      <c r="C53" s="65" t="s">
        <v>187</v>
      </c>
      <c r="D53">
        <v>1</v>
      </c>
      <c r="E53">
        <v>1</v>
      </c>
      <c r="F53">
        <v>4</v>
      </c>
      <c r="G53" t="str">
        <f t="shared" si="0"/>
        <v>BR024-07114</v>
      </c>
      <c r="H53">
        <v>5550</v>
      </c>
      <c r="I53" t="s">
        <v>277</v>
      </c>
      <c r="J53" t="s">
        <v>280</v>
      </c>
    </row>
    <row r="54" spans="1:12" x14ac:dyDescent="0.3">
      <c r="A54" s="61" t="s">
        <v>24</v>
      </c>
      <c r="B54" s="56" t="s">
        <v>72</v>
      </c>
      <c r="C54" s="65" t="s">
        <v>187</v>
      </c>
      <c r="D54">
        <v>2</v>
      </c>
      <c r="E54">
        <v>1</v>
      </c>
      <c r="F54">
        <v>5</v>
      </c>
      <c r="G54" t="str">
        <f t="shared" si="0"/>
        <v>BR024-07215</v>
      </c>
      <c r="H54">
        <v>5550</v>
      </c>
      <c r="I54" t="s">
        <v>273</v>
      </c>
      <c r="J54" t="s">
        <v>281</v>
      </c>
    </row>
    <row r="55" spans="1:12" x14ac:dyDescent="0.3">
      <c r="A55" s="61" t="s">
        <v>24</v>
      </c>
      <c r="B55" s="56" t="s">
        <v>72</v>
      </c>
      <c r="C55" s="65" t="s">
        <v>187</v>
      </c>
      <c r="D55">
        <v>2</v>
      </c>
      <c r="E55">
        <v>1</v>
      </c>
      <c r="F55">
        <v>6</v>
      </c>
      <c r="G55" t="str">
        <f t="shared" si="0"/>
        <v>BR024-07216</v>
      </c>
      <c r="H55">
        <v>5550</v>
      </c>
      <c r="I55" t="s">
        <v>275</v>
      </c>
      <c r="J55" t="s">
        <v>281</v>
      </c>
    </row>
    <row r="56" spans="1:12" x14ac:dyDescent="0.3">
      <c r="A56" s="61" t="s">
        <v>24</v>
      </c>
      <c r="B56" s="56" t="s">
        <v>72</v>
      </c>
      <c r="C56" s="65" t="s">
        <v>187</v>
      </c>
      <c r="D56">
        <v>2</v>
      </c>
      <c r="E56">
        <v>1</v>
      </c>
      <c r="F56">
        <v>7</v>
      </c>
      <c r="G56" t="str">
        <f t="shared" si="0"/>
        <v>BR024-07217</v>
      </c>
      <c r="H56">
        <v>5550</v>
      </c>
      <c r="I56" t="s">
        <v>277</v>
      </c>
      <c r="J56" t="s">
        <v>281</v>
      </c>
    </row>
    <row r="57" spans="1:12" x14ac:dyDescent="0.3">
      <c r="A57" s="61" t="s">
        <v>24</v>
      </c>
      <c r="B57" s="56" t="s">
        <v>72</v>
      </c>
      <c r="C57" s="75" t="s">
        <v>187</v>
      </c>
      <c r="D57">
        <v>2</v>
      </c>
      <c r="E57">
        <v>1</v>
      </c>
      <c r="F57">
        <v>8</v>
      </c>
      <c r="G57" t="str">
        <f t="shared" si="0"/>
        <v>BR024-07218</v>
      </c>
      <c r="H57">
        <v>5550</v>
      </c>
      <c r="I57" t="s">
        <v>279</v>
      </c>
      <c r="J57" t="s">
        <v>281</v>
      </c>
    </row>
    <row r="58" spans="1:12" x14ac:dyDescent="0.3">
      <c r="A58" s="61" t="s">
        <v>27</v>
      </c>
      <c r="B58" s="56" t="s">
        <v>72</v>
      </c>
      <c r="C58" s="65" t="s">
        <v>188</v>
      </c>
      <c r="D58">
        <v>1</v>
      </c>
      <c r="E58">
        <v>1</v>
      </c>
      <c r="F58">
        <v>1</v>
      </c>
      <c r="G58" t="str">
        <f t="shared" si="0"/>
        <v>BR024-08111</v>
      </c>
      <c r="H58">
        <v>5550</v>
      </c>
      <c r="I58" t="s">
        <v>273</v>
      </c>
      <c r="J58" t="s">
        <v>280</v>
      </c>
    </row>
    <row r="59" spans="1:12" x14ac:dyDescent="0.3">
      <c r="A59" s="61" t="s">
        <v>73</v>
      </c>
      <c r="B59" s="56" t="s">
        <v>72</v>
      </c>
      <c r="C59" s="65" t="s">
        <v>188</v>
      </c>
      <c r="D59">
        <v>1</v>
      </c>
      <c r="E59">
        <v>1</v>
      </c>
      <c r="F59">
        <v>2</v>
      </c>
      <c r="G59" t="str">
        <f t="shared" si="0"/>
        <v>BR024-08112</v>
      </c>
      <c r="H59">
        <v>5550</v>
      </c>
      <c r="I59" t="s">
        <v>275</v>
      </c>
      <c r="J59" t="s">
        <v>280</v>
      </c>
    </row>
    <row r="60" spans="1:12" x14ac:dyDescent="0.3">
      <c r="A60" s="61" t="s">
        <v>27</v>
      </c>
      <c r="B60" s="56" t="s">
        <v>72</v>
      </c>
      <c r="C60" s="65" t="s">
        <v>188</v>
      </c>
      <c r="D60">
        <v>1</v>
      </c>
      <c r="E60">
        <v>1</v>
      </c>
      <c r="F60">
        <v>3</v>
      </c>
      <c r="G60" t="str">
        <f t="shared" si="0"/>
        <v>BR024-08113</v>
      </c>
      <c r="H60">
        <v>5550</v>
      </c>
      <c r="I60" t="s">
        <v>276</v>
      </c>
      <c r="J60" t="s">
        <v>280</v>
      </c>
    </row>
    <row r="61" spans="1:12" x14ac:dyDescent="0.3">
      <c r="A61" s="61" t="s">
        <v>27</v>
      </c>
      <c r="B61" s="56" t="s">
        <v>72</v>
      </c>
      <c r="C61" s="65" t="s">
        <v>188</v>
      </c>
      <c r="D61">
        <v>1</v>
      </c>
      <c r="E61">
        <v>1</v>
      </c>
      <c r="F61">
        <v>4</v>
      </c>
      <c r="G61" t="str">
        <f t="shared" si="0"/>
        <v>BR024-08114</v>
      </c>
      <c r="H61">
        <v>5550</v>
      </c>
      <c r="I61" t="s">
        <v>279</v>
      </c>
      <c r="J61" t="s">
        <v>280</v>
      </c>
    </row>
    <row r="62" spans="1:12" x14ac:dyDescent="0.3">
      <c r="A62" s="61" t="s">
        <v>27</v>
      </c>
      <c r="B62" s="56" t="s">
        <v>72</v>
      </c>
      <c r="C62" s="65" t="s">
        <v>188</v>
      </c>
      <c r="D62">
        <v>2</v>
      </c>
      <c r="E62">
        <v>1</v>
      </c>
      <c r="F62">
        <v>5</v>
      </c>
      <c r="G62" t="str">
        <f t="shared" si="0"/>
        <v>BR024-08215</v>
      </c>
      <c r="H62">
        <v>5550</v>
      </c>
      <c r="I62" t="s">
        <v>273</v>
      </c>
      <c r="J62" t="s">
        <v>281</v>
      </c>
    </row>
    <row r="63" spans="1:12" x14ac:dyDescent="0.3">
      <c r="A63" s="61" t="s">
        <v>27</v>
      </c>
      <c r="B63" s="56" t="s">
        <v>72</v>
      </c>
      <c r="C63" s="65" t="s">
        <v>188</v>
      </c>
      <c r="D63">
        <v>2</v>
      </c>
      <c r="E63">
        <v>1</v>
      </c>
      <c r="F63">
        <v>6</v>
      </c>
      <c r="G63" t="str">
        <f t="shared" si="0"/>
        <v>BR024-08216</v>
      </c>
      <c r="H63">
        <v>5550</v>
      </c>
      <c r="I63" t="s">
        <v>275</v>
      </c>
      <c r="J63" t="s">
        <v>281</v>
      </c>
      <c r="K63" s="56"/>
      <c r="L63" s="63"/>
    </row>
    <row r="64" spans="1:12" x14ac:dyDescent="0.3">
      <c r="A64" s="61" t="s">
        <v>27</v>
      </c>
      <c r="B64" s="56" t="s">
        <v>72</v>
      </c>
      <c r="C64" s="65" t="s">
        <v>188</v>
      </c>
      <c r="D64">
        <v>2</v>
      </c>
      <c r="E64">
        <v>1</v>
      </c>
      <c r="F64">
        <v>7</v>
      </c>
      <c r="G64" t="str">
        <f t="shared" si="0"/>
        <v>BR024-08217</v>
      </c>
      <c r="H64">
        <v>5550</v>
      </c>
      <c r="I64" t="s">
        <v>277</v>
      </c>
      <c r="J64" t="s">
        <v>281</v>
      </c>
    </row>
    <row r="65" spans="1:10" x14ac:dyDescent="0.3">
      <c r="A65" s="61" t="s">
        <v>27</v>
      </c>
      <c r="B65" s="56" t="s">
        <v>72</v>
      </c>
      <c r="C65" s="75" t="s">
        <v>188</v>
      </c>
      <c r="D65">
        <v>2</v>
      </c>
      <c r="E65">
        <v>1</v>
      </c>
      <c r="F65">
        <v>8</v>
      </c>
      <c r="G65" t="str">
        <f t="shared" si="0"/>
        <v>BR024-08218</v>
      </c>
      <c r="H65">
        <v>5550</v>
      </c>
      <c r="I65" t="s">
        <v>277</v>
      </c>
      <c r="J65" t="s">
        <v>281</v>
      </c>
    </row>
    <row r="66" spans="1:10" x14ac:dyDescent="0.3">
      <c r="A66" s="61" t="s">
        <v>30</v>
      </c>
      <c r="B66" s="56" t="s">
        <v>74</v>
      </c>
      <c r="C66" s="65" t="s">
        <v>189</v>
      </c>
      <c r="D66">
        <v>1</v>
      </c>
      <c r="E66">
        <v>1</v>
      </c>
      <c r="F66">
        <v>1</v>
      </c>
      <c r="G66" t="str">
        <f t="shared" ref="G66:G129" si="1">CONCATENATE("BR024-","",C66,FIXED(D66,0,0),E66,F66)</f>
        <v>BR024-09111</v>
      </c>
      <c r="H66">
        <v>5550</v>
      </c>
      <c r="I66" t="s">
        <v>273</v>
      </c>
      <c r="J66" t="s">
        <v>280</v>
      </c>
    </row>
    <row r="67" spans="1:10" x14ac:dyDescent="0.3">
      <c r="A67" s="61" t="s">
        <v>30</v>
      </c>
      <c r="B67" s="56" t="s">
        <v>74</v>
      </c>
      <c r="C67" s="65" t="s">
        <v>189</v>
      </c>
      <c r="D67">
        <v>1</v>
      </c>
      <c r="E67">
        <v>1</v>
      </c>
      <c r="F67">
        <v>2</v>
      </c>
      <c r="G67" t="str">
        <f t="shared" si="1"/>
        <v>BR024-09112</v>
      </c>
      <c r="H67">
        <v>5550</v>
      </c>
      <c r="I67" t="s">
        <v>275</v>
      </c>
      <c r="J67" t="s">
        <v>280</v>
      </c>
    </row>
    <row r="68" spans="1:10" x14ac:dyDescent="0.3">
      <c r="A68" s="61" t="s">
        <v>30</v>
      </c>
      <c r="B68" s="56" t="s">
        <v>74</v>
      </c>
      <c r="C68" s="65" t="s">
        <v>189</v>
      </c>
      <c r="D68">
        <v>1</v>
      </c>
      <c r="E68">
        <v>1</v>
      </c>
      <c r="F68">
        <v>3</v>
      </c>
      <c r="G68" t="str">
        <f t="shared" si="1"/>
        <v>BR024-09113</v>
      </c>
      <c r="H68">
        <v>5550</v>
      </c>
      <c r="I68" t="s">
        <v>276</v>
      </c>
      <c r="J68" t="s">
        <v>280</v>
      </c>
    </row>
    <row r="69" spans="1:10" x14ac:dyDescent="0.3">
      <c r="A69" s="61" t="s">
        <v>30</v>
      </c>
      <c r="B69" s="56" t="s">
        <v>74</v>
      </c>
      <c r="C69" s="65" t="s">
        <v>189</v>
      </c>
      <c r="D69">
        <v>1</v>
      </c>
      <c r="E69">
        <v>1</v>
      </c>
      <c r="F69">
        <v>4</v>
      </c>
      <c r="G69" t="str">
        <f t="shared" si="1"/>
        <v>BR024-09114</v>
      </c>
      <c r="H69">
        <v>5550</v>
      </c>
      <c r="I69" t="s">
        <v>277</v>
      </c>
      <c r="J69" t="s">
        <v>280</v>
      </c>
    </row>
    <row r="70" spans="1:10" x14ac:dyDescent="0.3">
      <c r="A70" s="61" t="s">
        <v>30</v>
      </c>
      <c r="B70" s="56" t="s">
        <v>74</v>
      </c>
      <c r="C70" s="65" t="s">
        <v>189</v>
      </c>
      <c r="D70">
        <v>2</v>
      </c>
      <c r="E70">
        <v>1</v>
      </c>
      <c r="F70">
        <v>5</v>
      </c>
      <c r="G70" t="str">
        <f t="shared" si="1"/>
        <v>BR024-09215</v>
      </c>
      <c r="H70">
        <v>5550</v>
      </c>
      <c r="I70" t="s">
        <v>274</v>
      </c>
      <c r="J70" t="s">
        <v>281</v>
      </c>
    </row>
    <row r="71" spans="1:10" x14ac:dyDescent="0.3">
      <c r="A71" s="61" t="s">
        <v>30</v>
      </c>
      <c r="B71" s="56" t="s">
        <v>74</v>
      </c>
      <c r="C71" s="65" t="s">
        <v>189</v>
      </c>
      <c r="D71">
        <v>2</v>
      </c>
      <c r="E71">
        <v>1</v>
      </c>
      <c r="F71">
        <v>6</v>
      </c>
      <c r="G71" t="str">
        <f t="shared" si="1"/>
        <v>BR024-09216</v>
      </c>
      <c r="H71">
        <v>5550</v>
      </c>
      <c r="I71" t="s">
        <v>274</v>
      </c>
      <c r="J71" t="s">
        <v>281</v>
      </c>
    </row>
    <row r="72" spans="1:10" x14ac:dyDescent="0.3">
      <c r="A72" s="61" t="s">
        <v>30</v>
      </c>
      <c r="B72" s="56" t="s">
        <v>74</v>
      </c>
      <c r="C72" s="65" t="s">
        <v>189</v>
      </c>
      <c r="D72">
        <v>2</v>
      </c>
      <c r="E72">
        <v>1</v>
      </c>
      <c r="F72">
        <v>7</v>
      </c>
      <c r="G72" t="str">
        <f t="shared" si="1"/>
        <v>BR024-09217</v>
      </c>
      <c r="H72">
        <v>5550</v>
      </c>
      <c r="I72" t="s">
        <v>276</v>
      </c>
      <c r="J72" t="s">
        <v>281</v>
      </c>
    </row>
    <row r="73" spans="1:10" x14ac:dyDescent="0.3">
      <c r="A73" s="81" t="s">
        <v>30</v>
      </c>
      <c r="B73" s="56" t="s">
        <v>74</v>
      </c>
      <c r="C73" s="75" t="s">
        <v>189</v>
      </c>
      <c r="D73">
        <v>2</v>
      </c>
      <c r="E73">
        <v>1</v>
      </c>
      <c r="F73">
        <v>8</v>
      </c>
      <c r="G73" t="str">
        <f t="shared" si="1"/>
        <v>BR024-09218</v>
      </c>
      <c r="H73">
        <v>5550</v>
      </c>
      <c r="I73" t="s">
        <v>279</v>
      </c>
      <c r="J73" t="s">
        <v>281</v>
      </c>
    </row>
    <row r="74" spans="1:10" x14ac:dyDescent="0.3">
      <c r="A74" s="61" t="s">
        <v>31</v>
      </c>
      <c r="B74" s="56" t="s">
        <v>74</v>
      </c>
      <c r="C74" s="65" t="s">
        <v>190</v>
      </c>
      <c r="D74">
        <v>1</v>
      </c>
      <c r="E74">
        <v>1</v>
      </c>
      <c r="F74">
        <v>1</v>
      </c>
      <c r="G74" t="str">
        <f t="shared" si="1"/>
        <v>BR024-10111</v>
      </c>
      <c r="H74">
        <v>5550</v>
      </c>
      <c r="I74" t="s">
        <v>273</v>
      </c>
      <c r="J74" t="s">
        <v>280</v>
      </c>
    </row>
    <row r="75" spans="1:10" x14ac:dyDescent="0.3">
      <c r="A75" s="61" t="s">
        <v>31</v>
      </c>
      <c r="B75" s="56" t="s">
        <v>74</v>
      </c>
      <c r="C75" s="65" t="s">
        <v>190</v>
      </c>
      <c r="D75">
        <v>1</v>
      </c>
      <c r="E75">
        <v>1</v>
      </c>
      <c r="F75">
        <v>2</v>
      </c>
      <c r="G75" t="str">
        <f t="shared" si="1"/>
        <v>BR024-10112</v>
      </c>
      <c r="H75">
        <v>5550</v>
      </c>
      <c r="I75" t="s">
        <v>274</v>
      </c>
      <c r="J75" t="s">
        <v>280</v>
      </c>
    </row>
    <row r="76" spans="1:10" x14ac:dyDescent="0.3">
      <c r="A76" s="61" t="s">
        <v>31</v>
      </c>
      <c r="B76" s="56" t="s">
        <v>74</v>
      </c>
      <c r="C76" s="65" t="s">
        <v>190</v>
      </c>
      <c r="D76">
        <v>1</v>
      </c>
      <c r="E76">
        <v>1</v>
      </c>
      <c r="F76">
        <v>3</v>
      </c>
      <c r="G76" t="str">
        <f t="shared" si="1"/>
        <v>BR024-10113</v>
      </c>
      <c r="H76">
        <v>5550</v>
      </c>
      <c r="I76" t="s">
        <v>276</v>
      </c>
      <c r="J76" t="s">
        <v>280</v>
      </c>
    </row>
    <row r="77" spans="1:10" x14ac:dyDescent="0.3">
      <c r="A77" s="61" t="s">
        <v>31</v>
      </c>
      <c r="B77" s="56" t="s">
        <v>74</v>
      </c>
      <c r="C77" s="65" t="s">
        <v>190</v>
      </c>
      <c r="D77">
        <v>1</v>
      </c>
      <c r="E77">
        <v>1</v>
      </c>
      <c r="F77">
        <v>4</v>
      </c>
      <c r="G77" t="str">
        <f t="shared" si="1"/>
        <v>BR024-10114</v>
      </c>
      <c r="H77">
        <v>5550</v>
      </c>
      <c r="I77" t="s">
        <v>277</v>
      </c>
      <c r="J77" t="s">
        <v>280</v>
      </c>
    </row>
    <row r="78" spans="1:10" x14ac:dyDescent="0.3">
      <c r="A78" s="61" t="s">
        <v>31</v>
      </c>
      <c r="B78" s="56" t="s">
        <v>74</v>
      </c>
      <c r="C78" s="65" t="s">
        <v>190</v>
      </c>
      <c r="D78">
        <v>2</v>
      </c>
      <c r="E78">
        <v>1</v>
      </c>
      <c r="F78">
        <v>5</v>
      </c>
      <c r="G78" t="str">
        <f t="shared" si="1"/>
        <v>BR024-10215</v>
      </c>
      <c r="H78">
        <v>5550</v>
      </c>
      <c r="I78" t="s">
        <v>274</v>
      </c>
      <c r="J78" t="s">
        <v>281</v>
      </c>
    </row>
    <row r="79" spans="1:10" x14ac:dyDescent="0.3">
      <c r="A79" s="61" t="s">
        <v>31</v>
      </c>
      <c r="B79" s="56" t="s">
        <v>74</v>
      </c>
      <c r="C79" s="65" t="s">
        <v>190</v>
      </c>
      <c r="D79">
        <v>2</v>
      </c>
      <c r="E79">
        <v>1</v>
      </c>
      <c r="F79">
        <v>6</v>
      </c>
      <c r="G79" t="str">
        <f t="shared" si="1"/>
        <v>BR024-10216</v>
      </c>
      <c r="H79">
        <v>5550</v>
      </c>
      <c r="I79" t="s">
        <v>275</v>
      </c>
      <c r="J79" t="s">
        <v>281</v>
      </c>
    </row>
    <row r="80" spans="1:10" x14ac:dyDescent="0.3">
      <c r="A80" s="61" t="s">
        <v>31</v>
      </c>
      <c r="B80" s="56" t="s">
        <v>74</v>
      </c>
      <c r="C80" s="65" t="s">
        <v>190</v>
      </c>
      <c r="D80">
        <v>2</v>
      </c>
      <c r="E80">
        <v>1</v>
      </c>
      <c r="F80">
        <v>7</v>
      </c>
      <c r="G80" t="str">
        <f t="shared" si="1"/>
        <v>BR024-10217</v>
      </c>
      <c r="H80">
        <v>5550</v>
      </c>
      <c r="I80" t="s">
        <v>276</v>
      </c>
      <c r="J80" t="s">
        <v>281</v>
      </c>
    </row>
    <row r="81" spans="1:10" x14ac:dyDescent="0.3">
      <c r="A81" s="61" t="s">
        <v>31</v>
      </c>
      <c r="B81" s="56" t="s">
        <v>74</v>
      </c>
      <c r="C81" s="75" t="s">
        <v>190</v>
      </c>
      <c r="D81">
        <v>2</v>
      </c>
      <c r="E81">
        <v>1</v>
      </c>
      <c r="F81">
        <v>8</v>
      </c>
      <c r="G81" t="str">
        <f t="shared" si="1"/>
        <v>BR024-10218</v>
      </c>
      <c r="H81">
        <v>5550</v>
      </c>
      <c r="I81" t="s">
        <v>279</v>
      </c>
      <c r="J81" t="s">
        <v>281</v>
      </c>
    </row>
    <row r="82" spans="1:10" x14ac:dyDescent="0.3">
      <c r="A82" s="61" t="s">
        <v>34</v>
      </c>
      <c r="B82" s="56" t="s">
        <v>74</v>
      </c>
      <c r="C82" s="65" t="s">
        <v>191</v>
      </c>
      <c r="D82">
        <v>1</v>
      </c>
      <c r="E82">
        <v>1</v>
      </c>
      <c r="F82">
        <v>1</v>
      </c>
      <c r="G82" t="str">
        <f t="shared" si="1"/>
        <v>BR024-11111</v>
      </c>
      <c r="H82">
        <v>5550</v>
      </c>
      <c r="I82" t="s">
        <v>273</v>
      </c>
      <c r="J82" t="s">
        <v>280</v>
      </c>
    </row>
    <row r="83" spans="1:10" x14ac:dyDescent="0.3">
      <c r="A83" s="61" t="s">
        <v>34</v>
      </c>
      <c r="B83" s="56" t="s">
        <v>74</v>
      </c>
      <c r="C83" s="65" t="s">
        <v>191</v>
      </c>
      <c r="D83">
        <v>1</v>
      </c>
      <c r="E83">
        <v>1</v>
      </c>
      <c r="F83">
        <v>2</v>
      </c>
      <c r="G83" t="str">
        <f t="shared" si="1"/>
        <v>BR024-11112</v>
      </c>
      <c r="H83">
        <v>5550</v>
      </c>
      <c r="I83" t="s">
        <v>275</v>
      </c>
      <c r="J83" t="s">
        <v>280</v>
      </c>
    </row>
    <row r="84" spans="1:10" x14ac:dyDescent="0.3">
      <c r="A84" s="61" t="s">
        <v>34</v>
      </c>
      <c r="B84" s="56" t="s">
        <v>74</v>
      </c>
      <c r="C84" s="65" t="s">
        <v>191</v>
      </c>
      <c r="D84">
        <v>1</v>
      </c>
      <c r="E84">
        <v>1</v>
      </c>
      <c r="F84">
        <v>3</v>
      </c>
      <c r="G84" t="str">
        <f t="shared" si="1"/>
        <v>BR024-11113</v>
      </c>
      <c r="H84">
        <v>5550</v>
      </c>
      <c r="I84" t="s">
        <v>276</v>
      </c>
      <c r="J84" t="s">
        <v>280</v>
      </c>
    </row>
    <row r="85" spans="1:10" x14ac:dyDescent="0.3">
      <c r="A85" s="61" t="s">
        <v>34</v>
      </c>
      <c r="B85" s="56" t="s">
        <v>74</v>
      </c>
      <c r="C85" s="65" t="s">
        <v>191</v>
      </c>
      <c r="D85">
        <v>1</v>
      </c>
      <c r="E85">
        <v>1</v>
      </c>
      <c r="F85">
        <v>4</v>
      </c>
      <c r="G85" t="str">
        <f t="shared" si="1"/>
        <v>BR024-11114</v>
      </c>
      <c r="H85">
        <v>5550</v>
      </c>
      <c r="I85" t="s">
        <v>279</v>
      </c>
      <c r="J85" t="s">
        <v>280</v>
      </c>
    </row>
    <row r="86" spans="1:10" x14ac:dyDescent="0.3">
      <c r="A86" s="61" t="s">
        <v>34</v>
      </c>
      <c r="B86" s="56" t="s">
        <v>74</v>
      </c>
      <c r="C86" s="65" t="s">
        <v>191</v>
      </c>
      <c r="D86">
        <v>2</v>
      </c>
      <c r="E86">
        <v>1</v>
      </c>
      <c r="F86">
        <v>5</v>
      </c>
      <c r="G86" t="str">
        <f t="shared" si="1"/>
        <v>BR024-11215</v>
      </c>
      <c r="H86">
        <v>5550</v>
      </c>
      <c r="I86" t="s">
        <v>274</v>
      </c>
      <c r="J86" t="s">
        <v>281</v>
      </c>
    </row>
    <row r="87" spans="1:10" x14ac:dyDescent="0.3">
      <c r="A87" s="61" t="s">
        <v>34</v>
      </c>
      <c r="B87" s="56" t="s">
        <v>74</v>
      </c>
      <c r="C87" s="65" t="s">
        <v>191</v>
      </c>
      <c r="D87">
        <v>2</v>
      </c>
      <c r="E87">
        <v>1</v>
      </c>
      <c r="F87">
        <v>6</v>
      </c>
      <c r="G87" t="str">
        <f t="shared" si="1"/>
        <v>BR024-11216</v>
      </c>
      <c r="H87">
        <v>5550</v>
      </c>
      <c r="I87" t="s">
        <v>274</v>
      </c>
      <c r="J87" t="s">
        <v>281</v>
      </c>
    </row>
    <row r="88" spans="1:10" x14ac:dyDescent="0.3">
      <c r="A88" s="61" t="s">
        <v>34</v>
      </c>
      <c r="B88" s="56" t="s">
        <v>74</v>
      </c>
      <c r="C88" s="65" t="s">
        <v>191</v>
      </c>
      <c r="D88">
        <v>2</v>
      </c>
      <c r="E88">
        <v>1</v>
      </c>
      <c r="F88">
        <v>7</v>
      </c>
      <c r="G88" t="str">
        <f t="shared" si="1"/>
        <v>BR024-11217</v>
      </c>
      <c r="H88">
        <v>5550</v>
      </c>
      <c r="I88" t="s">
        <v>276</v>
      </c>
      <c r="J88" t="s">
        <v>281</v>
      </c>
    </row>
    <row r="89" spans="1:10" x14ac:dyDescent="0.3">
      <c r="A89" s="81" t="s">
        <v>34</v>
      </c>
      <c r="B89" s="56" t="s">
        <v>74</v>
      </c>
      <c r="C89" s="75" t="s">
        <v>191</v>
      </c>
      <c r="D89">
        <v>2</v>
      </c>
      <c r="E89">
        <v>1</v>
      </c>
      <c r="F89">
        <v>8</v>
      </c>
      <c r="G89" t="str">
        <f t="shared" si="1"/>
        <v>BR024-11218</v>
      </c>
      <c r="H89">
        <v>5550</v>
      </c>
      <c r="I89" t="s">
        <v>279</v>
      </c>
      <c r="J89" t="s">
        <v>281</v>
      </c>
    </row>
    <row r="90" spans="1:10" x14ac:dyDescent="0.3">
      <c r="A90" s="61" t="s">
        <v>38</v>
      </c>
      <c r="B90" s="56" t="s">
        <v>75</v>
      </c>
      <c r="C90" s="65" t="s">
        <v>192</v>
      </c>
      <c r="D90">
        <v>1</v>
      </c>
      <c r="E90">
        <v>1</v>
      </c>
      <c r="F90">
        <v>1</v>
      </c>
      <c r="G90" t="str">
        <f t="shared" si="1"/>
        <v>BR024-12111</v>
      </c>
      <c r="H90">
        <v>5550</v>
      </c>
      <c r="I90" t="s">
        <v>278</v>
      </c>
      <c r="J90" t="s">
        <v>280</v>
      </c>
    </row>
    <row r="91" spans="1:10" x14ac:dyDescent="0.3">
      <c r="A91" s="61" t="s">
        <v>38</v>
      </c>
      <c r="B91" s="56" t="s">
        <v>75</v>
      </c>
      <c r="C91" s="65" t="s">
        <v>192</v>
      </c>
      <c r="D91">
        <v>1</v>
      </c>
      <c r="E91">
        <v>1</v>
      </c>
      <c r="F91">
        <v>2</v>
      </c>
      <c r="G91" t="str">
        <f t="shared" si="1"/>
        <v>BR024-12112</v>
      </c>
      <c r="H91">
        <v>5550</v>
      </c>
      <c r="I91" t="s">
        <v>274</v>
      </c>
      <c r="J91" t="s">
        <v>280</v>
      </c>
    </row>
    <row r="92" spans="1:10" x14ac:dyDescent="0.3">
      <c r="A92" s="61" t="s">
        <v>38</v>
      </c>
      <c r="B92" s="56" t="s">
        <v>75</v>
      </c>
      <c r="C92" s="65" t="s">
        <v>192</v>
      </c>
      <c r="D92">
        <v>1</v>
      </c>
      <c r="E92">
        <v>1</v>
      </c>
      <c r="F92">
        <v>3</v>
      </c>
      <c r="G92" t="str">
        <f t="shared" si="1"/>
        <v>BR024-12113</v>
      </c>
      <c r="H92">
        <v>5550</v>
      </c>
      <c r="I92" t="s">
        <v>277</v>
      </c>
      <c r="J92" t="s">
        <v>280</v>
      </c>
    </row>
    <row r="93" spans="1:10" x14ac:dyDescent="0.3">
      <c r="A93" s="61" t="s">
        <v>38</v>
      </c>
      <c r="B93" s="56" t="s">
        <v>75</v>
      </c>
      <c r="C93" s="65" t="s">
        <v>192</v>
      </c>
      <c r="D93">
        <v>1</v>
      </c>
      <c r="E93">
        <v>1</v>
      </c>
      <c r="F93">
        <v>4</v>
      </c>
      <c r="G93" t="str">
        <f t="shared" si="1"/>
        <v>BR024-12114</v>
      </c>
      <c r="H93">
        <v>5550</v>
      </c>
      <c r="I93" t="s">
        <v>279</v>
      </c>
      <c r="J93" t="s">
        <v>280</v>
      </c>
    </row>
    <row r="94" spans="1:10" x14ac:dyDescent="0.3">
      <c r="A94" s="61" t="s">
        <v>38</v>
      </c>
      <c r="B94" s="56" t="s">
        <v>75</v>
      </c>
      <c r="C94" s="65" t="s">
        <v>192</v>
      </c>
      <c r="D94">
        <v>2</v>
      </c>
      <c r="E94">
        <v>1</v>
      </c>
      <c r="F94">
        <v>5</v>
      </c>
      <c r="G94" t="str">
        <f t="shared" si="1"/>
        <v>BR024-12215</v>
      </c>
      <c r="H94">
        <v>5550</v>
      </c>
      <c r="I94" t="s">
        <v>273</v>
      </c>
      <c r="J94" t="s">
        <v>281</v>
      </c>
    </row>
    <row r="95" spans="1:10" x14ac:dyDescent="0.3">
      <c r="A95" s="61" t="s">
        <v>38</v>
      </c>
      <c r="B95" s="56" t="s">
        <v>75</v>
      </c>
      <c r="C95" s="65" t="s">
        <v>192</v>
      </c>
      <c r="D95">
        <v>2</v>
      </c>
      <c r="E95">
        <v>1</v>
      </c>
      <c r="F95">
        <v>6</v>
      </c>
      <c r="G95" t="str">
        <f t="shared" si="1"/>
        <v>BR024-12216</v>
      </c>
      <c r="H95">
        <v>5550</v>
      </c>
      <c r="I95" t="s">
        <v>274</v>
      </c>
      <c r="J95" t="s">
        <v>281</v>
      </c>
    </row>
    <row r="96" spans="1:10" x14ac:dyDescent="0.3">
      <c r="A96" s="61" t="s">
        <v>38</v>
      </c>
      <c r="B96" s="56" t="s">
        <v>75</v>
      </c>
      <c r="C96" s="65" t="s">
        <v>192</v>
      </c>
      <c r="D96">
        <v>2</v>
      </c>
      <c r="E96">
        <v>1</v>
      </c>
      <c r="F96">
        <v>7</v>
      </c>
      <c r="G96" t="str">
        <f t="shared" si="1"/>
        <v>BR024-12217</v>
      </c>
      <c r="H96">
        <v>5550</v>
      </c>
      <c r="I96" t="s">
        <v>276</v>
      </c>
      <c r="J96" t="s">
        <v>281</v>
      </c>
    </row>
    <row r="97" spans="1:10" x14ac:dyDescent="0.3">
      <c r="A97" s="61" t="s">
        <v>38</v>
      </c>
      <c r="B97" s="56" t="s">
        <v>75</v>
      </c>
      <c r="C97" s="75" t="s">
        <v>192</v>
      </c>
      <c r="D97">
        <v>2</v>
      </c>
      <c r="E97">
        <v>1</v>
      </c>
      <c r="F97">
        <v>8</v>
      </c>
      <c r="G97" t="str">
        <f t="shared" si="1"/>
        <v>BR024-12218</v>
      </c>
      <c r="H97">
        <v>5550</v>
      </c>
      <c r="I97" t="s">
        <v>277</v>
      </c>
      <c r="J97" t="s">
        <v>281</v>
      </c>
    </row>
    <row r="98" spans="1:10" x14ac:dyDescent="0.3">
      <c r="A98" s="61" t="s">
        <v>41</v>
      </c>
      <c r="B98" s="56" t="s">
        <v>75</v>
      </c>
      <c r="C98" s="65" t="s">
        <v>193</v>
      </c>
      <c r="D98">
        <v>1</v>
      </c>
      <c r="E98">
        <v>1</v>
      </c>
      <c r="F98">
        <v>1</v>
      </c>
      <c r="G98" t="str">
        <f t="shared" si="1"/>
        <v>BR024-13111</v>
      </c>
      <c r="H98">
        <v>5550</v>
      </c>
      <c r="I98" t="s">
        <v>273</v>
      </c>
      <c r="J98" t="s">
        <v>280</v>
      </c>
    </row>
    <row r="99" spans="1:10" x14ac:dyDescent="0.3">
      <c r="A99" s="61" t="s">
        <v>41</v>
      </c>
      <c r="B99" s="56" t="s">
        <v>75</v>
      </c>
      <c r="C99" s="65" t="s">
        <v>193</v>
      </c>
      <c r="D99">
        <v>1</v>
      </c>
      <c r="E99">
        <v>1</v>
      </c>
      <c r="F99">
        <v>2</v>
      </c>
      <c r="G99" t="str">
        <f t="shared" si="1"/>
        <v>BR024-13112</v>
      </c>
      <c r="H99">
        <v>5550</v>
      </c>
      <c r="I99" t="s">
        <v>274</v>
      </c>
      <c r="J99" t="s">
        <v>280</v>
      </c>
    </row>
    <row r="100" spans="1:10" x14ac:dyDescent="0.3">
      <c r="A100" s="61" t="s">
        <v>41</v>
      </c>
      <c r="B100" s="56" t="s">
        <v>75</v>
      </c>
      <c r="C100" s="65" t="s">
        <v>193</v>
      </c>
      <c r="D100">
        <v>1</v>
      </c>
      <c r="E100">
        <v>1</v>
      </c>
      <c r="F100">
        <v>3</v>
      </c>
      <c r="G100" t="str">
        <f t="shared" si="1"/>
        <v>BR024-13113</v>
      </c>
      <c r="H100">
        <v>5550</v>
      </c>
      <c r="I100" t="s">
        <v>276</v>
      </c>
      <c r="J100" t="s">
        <v>280</v>
      </c>
    </row>
    <row r="101" spans="1:10" x14ac:dyDescent="0.3">
      <c r="A101" s="61" t="s">
        <v>41</v>
      </c>
      <c r="B101" s="56" t="s">
        <v>75</v>
      </c>
      <c r="C101" s="65" t="s">
        <v>193</v>
      </c>
      <c r="D101">
        <v>1</v>
      </c>
      <c r="E101">
        <v>1</v>
      </c>
      <c r="F101">
        <v>4</v>
      </c>
      <c r="G101" t="str">
        <f t="shared" si="1"/>
        <v>BR024-13114</v>
      </c>
      <c r="H101">
        <v>5550</v>
      </c>
      <c r="I101" t="s">
        <v>277</v>
      </c>
      <c r="J101" t="s">
        <v>280</v>
      </c>
    </row>
    <row r="102" spans="1:10" x14ac:dyDescent="0.3">
      <c r="A102" s="61" t="s">
        <v>41</v>
      </c>
      <c r="B102" s="56" t="s">
        <v>75</v>
      </c>
      <c r="C102" s="65" t="s">
        <v>193</v>
      </c>
      <c r="D102">
        <v>2</v>
      </c>
      <c r="E102">
        <v>1</v>
      </c>
      <c r="F102">
        <v>5</v>
      </c>
      <c r="G102" t="str">
        <f t="shared" si="1"/>
        <v>BR024-13215</v>
      </c>
      <c r="H102">
        <v>5550</v>
      </c>
      <c r="I102" t="s">
        <v>273</v>
      </c>
      <c r="J102" t="s">
        <v>281</v>
      </c>
    </row>
    <row r="103" spans="1:10" x14ac:dyDescent="0.3">
      <c r="A103" s="61" t="s">
        <v>41</v>
      </c>
      <c r="B103" s="56" t="s">
        <v>75</v>
      </c>
      <c r="C103" s="65" t="s">
        <v>193</v>
      </c>
      <c r="D103">
        <v>2</v>
      </c>
      <c r="E103">
        <v>1</v>
      </c>
      <c r="F103">
        <v>6</v>
      </c>
      <c r="G103" t="str">
        <f t="shared" si="1"/>
        <v>BR024-13216</v>
      </c>
      <c r="H103">
        <v>5550</v>
      </c>
      <c r="I103" t="s">
        <v>275</v>
      </c>
      <c r="J103" t="s">
        <v>281</v>
      </c>
    </row>
    <row r="104" spans="1:10" x14ac:dyDescent="0.3">
      <c r="A104" s="61" t="s">
        <v>41</v>
      </c>
      <c r="B104" s="56" t="s">
        <v>75</v>
      </c>
      <c r="C104" s="65" t="s">
        <v>193</v>
      </c>
      <c r="D104">
        <v>2</v>
      </c>
      <c r="E104">
        <v>1</v>
      </c>
      <c r="F104">
        <v>7</v>
      </c>
      <c r="G104" t="str">
        <f t="shared" si="1"/>
        <v>BR024-13217</v>
      </c>
      <c r="H104">
        <v>5550</v>
      </c>
      <c r="I104" t="s">
        <v>276</v>
      </c>
      <c r="J104" t="s">
        <v>281</v>
      </c>
    </row>
    <row r="105" spans="1:10" x14ac:dyDescent="0.3">
      <c r="A105" s="81" t="s">
        <v>41</v>
      </c>
      <c r="B105" s="56" t="s">
        <v>75</v>
      </c>
      <c r="C105" s="75" t="s">
        <v>193</v>
      </c>
      <c r="D105">
        <v>2</v>
      </c>
      <c r="E105">
        <v>1</v>
      </c>
      <c r="F105">
        <v>8</v>
      </c>
      <c r="G105" t="str">
        <f t="shared" si="1"/>
        <v>BR024-13218</v>
      </c>
      <c r="H105">
        <v>5550</v>
      </c>
      <c r="I105" t="s">
        <v>279</v>
      </c>
      <c r="J105" t="s">
        <v>281</v>
      </c>
    </row>
    <row r="106" spans="1:10" x14ac:dyDescent="0.3">
      <c r="A106" s="61" t="s">
        <v>44</v>
      </c>
      <c r="B106" s="56" t="s">
        <v>75</v>
      </c>
      <c r="C106" s="65" t="s">
        <v>194</v>
      </c>
      <c r="D106">
        <v>1</v>
      </c>
      <c r="E106">
        <v>1</v>
      </c>
      <c r="F106">
        <v>3</v>
      </c>
      <c r="G106" t="str">
        <f t="shared" si="1"/>
        <v>BR024-14113</v>
      </c>
      <c r="H106">
        <v>5550</v>
      </c>
      <c r="I106" t="s">
        <v>277</v>
      </c>
      <c r="J106" t="s">
        <v>280</v>
      </c>
    </row>
    <row r="107" spans="1:10" x14ac:dyDescent="0.3">
      <c r="A107" s="61" t="s">
        <v>44</v>
      </c>
      <c r="B107" s="56" t="s">
        <v>75</v>
      </c>
      <c r="C107" s="65" t="s">
        <v>194</v>
      </c>
      <c r="D107">
        <v>1</v>
      </c>
      <c r="E107">
        <v>1</v>
      </c>
      <c r="F107">
        <v>4</v>
      </c>
      <c r="G107" t="str">
        <f t="shared" si="1"/>
        <v>BR024-14114</v>
      </c>
      <c r="H107">
        <v>5550</v>
      </c>
      <c r="I107" t="s">
        <v>279</v>
      </c>
      <c r="J107" t="s">
        <v>280</v>
      </c>
    </row>
    <row r="108" spans="1:10" x14ac:dyDescent="0.3">
      <c r="A108" s="61" t="s">
        <v>44</v>
      </c>
      <c r="B108" s="56" t="s">
        <v>75</v>
      </c>
      <c r="C108" s="65" t="s">
        <v>194</v>
      </c>
      <c r="D108">
        <v>2</v>
      </c>
      <c r="E108">
        <v>1</v>
      </c>
      <c r="F108">
        <v>5</v>
      </c>
      <c r="G108" t="str">
        <f t="shared" si="1"/>
        <v>BR024-14215</v>
      </c>
      <c r="H108">
        <v>5550</v>
      </c>
      <c r="I108" t="s">
        <v>273</v>
      </c>
      <c r="J108" t="s">
        <v>281</v>
      </c>
    </row>
    <row r="109" spans="1:10" x14ac:dyDescent="0.3">
      <c r="A109" s="61" t="s">
        <v>44</v>
      </c>
      <c r="B109" s="56" t="s">
        <v>75</v>
      </c>
      <c r="C109" s="65" t="s">
        <v>194</v>
      </c>
      <c r="D109">
        <v>2</v>
      </c>
      <c r="E109">
        <v>1</v>
      </c>
      <c r="F109">
        <v>6</v>
      </c>
      <c r="G109" t="str">
        <f t="shared" si="1"/>
        <v>BR024-14216</v>
      </c>
      <c r="H109">
        <v>5550</v>
      </c>
      <c r="I109" t="s">
        <v>275</v>
      </c>
      <c r="J109" t="s">
        <v>281</v>
      </c>
    </row>
    <row r="110" spans="1:10" x14ac:dyDescent="0.3">
      <c r="A110" s="61" t="s">
        <v>44</v>
      </c>
      <c r="B110" s="56" t="s">
        <v>75</v>
      </c>
      <c r="C110" s="65" t="s">
        <v>194</v>
      </c>
      <c r="D110">
        <v>2</v>
      </c>
      <c r="E110">
        <v>1</v>
      </c>
      <c r="F110">
        <v>7</v>
      </c>
      <c r="G110" t="str">
        <f t="shared" si="1"/>
        <v>BR024-14217</v>
      </c>
      <c r="H110">
        <v>5550</v>
      </c>
      <c r="I110" t="s">
        <v>276</v>
      </c>
      <c r="J110" t="s">
        <v>281</v>
      </c>
    </row>
    <row r="111" spans="1:10" x14ac:dyDescent="0.3">
      <c r="A111" s="81" t="s">
        <v>44</v>
      </c>
      <c r="B111" s="56" t="s">
        <v>75</v>
      </c>
      <c r="C111" s="75" t="s">
        <v>194</v>
      </c>
      <c r="D111">
        <v>2</v>
      </c>
      <c r="E111">
        <v>1</v>
      </c>
      <c r="F111">
        <v>8</v>
      </c>
      <c r="G111" t="str">
        <f t="shared" si="1"/>
        <v>BR024-14218</v>
      </c>
      <c r="H111">
        <v>5550</v>
      </c>
      <c r="I111" t="s">
        <v>279</v>
      </c>
      <c r="J111" t="s">
        <v>281</v>
      </c>
    </row>
    <row r="112" spans="1:10" x14ac:dyDescent="0.3">
      <c r="A112" s="61" t="s">
        <v>76</v>
      </c>
      <c r="B112" s="56" t="s">
        <v>75</v>
      </c>
      <c r="C112" s="65" t="s">
        <v>194</v>
      </c>
      <c r="D112">
        <v>1</v>
      </c>
      <c r="E112">
        <v>1</v>
      </c>
      <c r="F112">
        <v>1</v>
      </c>
      <c r="G112" t="str">
        <f t="shared" si="1"/>
        <v>BR024-14111</v>
      </c>
      <c r="H112">
        <v>5550</v>
      </c>
      <c r="I112" t="s">
        <v>273</v>
      </c>
      <c r="J112" t="s">
        <v>280</v>
      </c>
    </row>
    <row r="113" spans="1:10" x14ac:dyDescent="0.3">
      <c r="A113" s="61" t="s">
        <v>76</v>
      </c>
      <c r="B113" s="56" t="s">
        <v>75</v>
      </c>
      <c r="C113" s="65" t="s">
        <v>194</v>
      </c>
      <c r="D113">
        <v>1</v>
      </c>
      <c r="E113">
        <v>1</v>
      </c>
      <c r="F113">
        <v>2</v>
      </c>
      <c r="G113" t="str">
        <f t="shared" si="1"/>
        <v>BR024-14112</v>
      </c>
      <c r="H113">
        <v>5550</v>
      </c>
      <c r="I113" t="s">
        <v>274</v>
      </c>
      <c r="J113" t="s">
        <v>280</v>
      </c>
    </row>
    <row r="114" spans="1:10" x14ac:dyDescent="0.3">
      <c r="A114" s="61" t="s">
        <v>77</v>
      </c>
      <c r="B114" s="56" t="s">
        <v>75</v>
      </c>
      <c r="C114" s="65" t="s">
        <v>195</v>
      </c>
      <c r="D114">
        <v>1</v>
      </c>
      <c r="E114">
        <v>1</v>
      </c>
      <c r="F114">
        <v>1</v>
      </c>
      <c r="G114" t="str">
        <f t="shared" si="1"/>
        <v>BR024-15111</v>
      </c>
      <c r="H114">
        <v>5550</v>
      </c>
      <c r="I114" t="s">
        <v>273</v>
      </c>
      <c r="J114" t="s">
        <v>280</v>
      </c>
    </row>
    <row r="115" spans="1:10" x14ac:dyDescent="0.3">
      <c r="A115" s="61" t="s">
        <v>77</v>
      </c>
      <c r="B115" s="56" t="s">
        <v>75</v>
      </c>
      <c r="C115" s="65" t="s">
        <v>195</v>
      </c>
      <c r="D115">
        <v>1</v>
      </c>
      <c r="E115">
        <v>1</v>
      </c>
      <c r="F115">
        <v>2</v>
      </c>
      <c r="G115" t="str">
        <f t="shared" si="1"/>
        <v>BR024-15112</v>
      </c>
      <c r="H115">
        <v>5550</v>
      </c>
      <c r="I115" t="s">
        <v>274</v>
      </c>
      <c r="J115" t="s">
        <v>280</v>
      </c>
    </row>
    <row r="116" spans="1:10" x14ac:dyDescent="0.3">
      <c r="A116" s="61" t="s">
        <v>77</v>
      </c>
      <c r="B116" s="56" t="s">
        <v>75</v>
      </c>
      <c r="C116" s="65" t="s">
        <v>195</v>
      </c>
      <c r="D116">
        <v>1</v>
      </c>
      <c r="E116">
        <v>1</v>
      </c>
      <c r="F116">
        <v>3</v>
      </c>
      <c r="G116" t="str">
        <f t="shared" si="1"/>
        <v>BR024-15113</v>
      </c>
      <c r="H116">
        <v>5550</v>
      </c>
      <c r="I116" t="s">
        <v>276</v>
      </c>
      <c r="J116" t="s">
        <v>280</v>
      </c>
    </row>
    <row r="117" spans="1:10" x14ac:dyDescent="0.3">
      <c r="A117" s="61" t="s">
        <v>49</v>
      </c>
      <c r="B117" s="56" t="s">
        <v>75</v>
      </c>
      <c r="C117" s="65" t="s">
        <v>196</v>
      </c>
      <c r="D117">
        <v>1</v>
      </c>
      <c r="E117">
        <v>1</v>
      </c>
      <c r="F117">
        <v>1</v>
      </c>
      <c r="G117" t="str">
        <f t="shared" si="1"/>
        <v>BR024-16111</v>
      </c>
      <c r="H117">
        <v>5550</v>
      </c>
      <c r="I117" t="s">
        <v>278</v>
      </c>
      <c r="J117" t="s">
        <v>280</v>
      </c>
    </row>
    <row r="118" spans="1:10" x14ac:dyDescent="0.3">
      <c r="A118" s="61" t="s">
        <v>49</v>
      </c>
      <c r="B118" s="56" t="s">
        <v>75</v>
      </c>
      <c r="C118" s="65" t="s">
        <v>196</v>
      </c>
      <c r="D118">
        <v>1</v>
      </c>
      <c r="E118">
        <v>1</v>
      </c>
      <c r="F118">
        <v>2</v>
      </c>
      <c r="G118" t="str">
        <f t="shared" si="1"/>
        <v>BR024-16112</v>
      </c>
      <c r="H118">
        <v>5550</v>
      </c>
      <c r="I118" t="s">
        <v>274</v>
      </c>
      <c r="J118" t="s">
        <v>280</v>
      </c>
    </row>
    <row r="119" spans="1:10" x14ac:dyDescent="0.3">
      <c r="A119" s="61" t="s">
        <v>49</v>
      </c>
      <c r="B119" s="56" t="s">
        <v>75</v>
      </c>
      <c r="C119" s="65" t="s">
        <v>196</v>
      </c>
      <c r="D119">
        <v>1</v>
      </c>
      <c r="E119">
        <v>1</v>
      </c>
      <c r="F119">
        <v>3</v>
      </c>
      <c r="G119" t="str">
        <f t="shared" si="1"/>
        <v>BR024-16113</v>
      </c>
      <c r="H119">
        <v>5550</v>
      </c>
      <c r="I119" t="s">
        <v>276</v>
      </c>
      <c r="J119" t="s">
        <v>280</v>
      </c>
    </row>
    <row r="120" spans="1:10" x14ac:dyDescent="0.3">
      <c r="A120" s="61" t="s">
        <v>49</v>
      </c>
      <c r="B120" s="56" t="s">
        <v>75</v>
      </c>
      <c r="C120" s="65" t="s">
        <v>196</v>
      </c>
      <c r="D120">
        <v>1</v>
      </c>
      <c r="E120">
        <v>1</v>
      </c>
      <c r="F120">
        <v>4</v>
      </c>
      <c r="G120" t="str">
        <f t="shared" si="1"/>
        <v>BR024-16114</v>
      </c>
      <c r="H120">
        <v>5550</v>
      </c>
      <c r="I120" t="s">
        <v>277</v>
      </c>
      <c r="J120" t="s">
        <v>280</v>
      </c>
    </row>
    <row r="121" spans="1:10" x14ac:dyDescent="0.3">
      <c r="A121" s="61" t="s">
        <v>49</v>
      </c>
      <c r="B121" s="56" t="s">
        <v>75</v>
      </c>
      <c r="C121" s="65" t="s">
        <v>196</v>
      </c>
      <c r="D121">
        <v>2</v>
      </c>
      <c r="E121">
        <v>1</v>
      </c>
      <c r="F121">
        <v>5</v>
      </c>
      <c r="G121" t="str">
        <f t="shared" si="1"/>
        <v>BR024-16215</v>
      </c>
      <c r="H121">
        <v>5550</v>
      </c>
      <c r="I121" t="s">
        <v>274</v>
      </c>
      <c r="J121" t="s">
        <v>281</v>
      </c>
    </row>
    <row r="122" spans="1:10" x14ac:dyDescent="0.3">
      <c r="A122" s="61" t="s">
        <v>49</v>
      </c>
      <c r="B122" s="56" t="s">
        <v>75</v>
      </c>
      <c r="C122" s="65" t="s">
        <v>196</v>
      </c>
      <c r="D122">
        <v>2</v>
      </c>
      <c r="E122">
        <v>1</v>
      </c>
      <c r="F122">
        <v>6</v>
      </c>
      <c r="G122" t="str">
        <f t="shared" si="1"/>
        <v>BR024-16216</v>
      </c>
      <c r="H122">
        <v>5550</v>
      </c>
      <c r="I122" t="s">
        <v>274</v>
      </c>
      <c r="J122" t="s">
        <v>281</v>
      </c>
    </row>
    <row r="123" spans="1:10" x14ac:dyDescent="0.3">
      <c r="A123" s="61" t="s">
        <v>49</v>
      </c>
      <c r="B123" s="56" t="s">
        <v>75</v>
      </c>
      <c r="C123" s="65" t="s">
        <v>196</v>
      </c>
      <c r="D123">
        <v>2</v>
      </c>
      <c r="E123">
        <v>1</v>
      </c>
      <c r="F123">
        <v>7</v>
      </c>
      <c r="G123" t="str">
        <f t="shared" si="1"/>
        <v>BR024-16217</v>
      </c>
      <c r="H123">
        <v>5550</v>
      </c>
      <c r="I123" t="s">
        <v>276</v>
      </c>
      <c r="J123" t="s">
        <v>281</v>
      </c>
    </row>
    <row r="124" spans="1:10" x14ac:dyDescent="0.3">
      <c r="A124" s="61" t="s">
        <v>49</v>
      </c>
      <c r="B124" s="56" t="s">
        <v>75</v>
      </c>
      <c r="C124" s="75" t="s">
        <v>196</v>
      </c>
      <c r="D124">
        <v>2</v>
      </c>
      <c r="E124">
        <v>1</v>
      </c>
      <c r="F124">
        <v>8</v>
      </c>
      <c r="G124" t="str">
        <f t="shared" si="1"/>
        <v>BR024-16218</v>
      </c>
      <c r="H124">
        <v>5550</v>
      </c>
      <c r="I124" t="s">
        <v>279</v>
      </c>
      <c r="J124" t="s">
        <v>281</v>
      </c>
    </row>
    <row r="125" spans="1:10" x14ac:dyDescent="0.3">
      <c r="A125" s="61" t="s">
        <v>51</v>
      </c>
      <c r="B125" s="56" t="s">
        <v>79</v>
      </c>
      <c r="C125" s="65" t="s">
        <v>197</v>
      </c>
      <c r="D125">
        <v>1</v>
      </c>
      <c r="E125">
        <v>1</v>
      </c>
      <c r="F125">
        <v>1</v>
      </c>
      <c r="G125" t="str">
        <f t="shared" si="1"/>
        <v>BR024-17111</v>
      </c>
      <c r="H125">
        <v>5550</v>
      </c>
      <c r="I125" t="s">
        <v>273</v>
      </c>
      <c r="J125" t="s">
        <v>280</v>
      </c>
    </row>
    <row r="126" spans="1:10" x14ac:dyDescent="0.3">
      <c r="A126" s="62" t="s">
        <v>51</v>
      </c>
      <c r="B126" s="56" t="s">
        <v>79</v>
      </c>
      <c r="C126" s="66" t="s">
        <v>197</v>
      </c>
      <c r="D126">
        <v>1</v>
      </c>
      <c r="E126">
        <v>1</v>
      </c>
      <c r="F126">
        <v>2</v>
      </c>
      <c r="G126" t="str">
        <f t="shared" si="1"/>
        <v>BR024-17112</v>
      </c>
      <c r="H126">
        <v>5550</v>
      </c>
      <c r="I126" t="s">
        <v>275</v>
      </c>
      <c r="J126" t="s">
        <v>280</v>
      </c>
    </row>
    <row r="127" spans="1:10" x14ac:dyDescent="0.3">
      <c r="A127" s="61" t="s">
        <v>51</v>
      </c>
      <c r="B127" s="56" t="s">
        <v>79</v>
      </c>
      <c r="C127" s="65" t="s">
        <v>197</v>
      </c>
      <c r="D127">
        <v>1</v>
      </c>
      <c r="E127">
        <v>1</v>
      </c>
      <c r="F127">
        <v>3</v>
      </c>
      <c r="G127" t="str">
        <f t="shared" si="1"/>
        <v>BR024-17113</v>
      </c>
      <c r="H127">
        <v>5550</v>
      </c>
      <c r="I127" t="s">
        <v>277</v>
      </c>
      <c r="J127" t="s">
        <v>280</v>
      </c>
    </row>
    <row r="128" spans="1:10" x14ac:dyDescent="0.3">
      <c r="A128" s="62" t="s">
        <v>51</v>
      </c>
      <c r="B128" s="56" t="s">
        <v>79</v>
      </c>
      <c r="C128" s="66" t="s">
        <v>197</v>
      </c>
      <c r="D128">
        <v>1</v>
      </c>
      <c r="E128">
        <v>1</v>
      </c>
      <c r="F128">
        <v>4</v>
      </c>
      <c r="G128" t="str">
        <f t="shared" si="1"/>
        <v>BR024-17114</v>
      </c>
      <c r="H128">
        <v>5550</v>
      </c>
      <c r="I128" t="s">
        <v>277</v>
      </c>
      <c r="J128" t="s">
        <v>280</v>
      </c>
    </row>
    <row r="129" spans="1:11" x14ac:dyDescent="0.3">
      <c r="A129" s="61" t="s">
        <v>51</v>
      </c>
      <c r="B129" s="56" t="s">
        <v>79</v>
      </c>
      <c r="C129" s="65" t="s">
        <v>197</v>
      </c>
      <c r="D129">
        <v>2</v>
      </c>
      <c r="E129">
        <v>1</v>
      </c>
      <c r="F129">
        <v>5</v>
      </c>
      <c r="G129" t="str">
        <f t="shared" si="1"/>
        <v>BR024-17215</v>
      </c>
      <c r="H129">
        <v>5550</v>
      </c>
      <c r="I129" t="s">
        <v>273</v>
      </c>
      <c r="J129" t="s">
        <v>281</v>
      </c>
    </row>
    <row r="130" spans="1:11" x14ac:dyDescent="0.3">
      <c r="A130" s="62" t="s">
        <v>51</v>
      </c>
      <c r="B130" s="56" t="s">
        <v>79</v>
      </c>
      <c r="C130" s="66" t="s">
        <v>197</v>
      </c>
      <c r="D130">
        <v>2</v>
      </c>
      <c r="E130">
        <v>1</v>
      </c>
      <c r="F130">
        <v>6</v>
      </c>
      <c r="G130" t="str">
        <f t="shared" ref="G130:G193" si="2">CONCATENATE("BR024-","",C130,FIXED(D130,0,0),E130,F130)</f>
        <v>BR024-17216</v>
      </c>
      <c r="H130">
        <v>5550</v>
      </c>
      <c r="I130" t="s">
        <v>275</v>
      </c>
      <c r="J130" t="s">
        <v>281</v>
      </c>
    </row>
    <row r="131" spans="1:11" x14ac:dyDescent="0.3">
      <c r="A131" s="61" t="s">
        <v>51</v>
      </c>
      <c r="B131" s="56" t="s">
        <v>79</v>
      </c>
      <c r="C131" s="65" t="s">
        <v>197</v>
      </c>
      <c r="D131">
        <v>2</v>
      </c>
      <c r="E131">
        <v>1</v>
      </c>
      <c r="F131">
        <v>7</v>
      </c>
      <c r="G131" t="str">
        <f t="shared" si="2"/>
        <v>BR024-17217</v>
      </c>
      <c r="H131">
        <v>5550</v>
      </c>
      <c r="I131" t="s">
        <v>277</v>
      </c>
      <c r="J131" t="s">
        <v>281</v>
      </c>
    </row>
    <row r="132" spans="1:11" x14ac:dyDescent="0.3">
      <c r="A132" s="88" t="s">
        <v>51</v>
      </c>
      <c r="B132" s="56" t="s">
        <v>79</v>
      </c>
      <c r="C132" s="89" t="s">
        <v>197</v>
      </c>
      <c r="D132">
        <v>2</v>
      </c>
      <c r="E132">
        <v>1</v>
      </c>
      <c r="F132">
        <v>8</v>
      </c>
      <c r="G132" t="str">
        <f t="shared" si="2"/>
        <v>BR024-17218</v>
      </c>
      <c r="H132">
        <v>5550</v>
      </c>
      <c r="I132" t="s">
        <v>279</v>
      </c>
      <c r="J132" t="s">
        <v>281</v>
      </c>
    </row>
    <row r="133" spans="1:11" x14ac:dyDescent="0.3">
      <c r="A133" s="61" t="s">
        <v>53</v>
      </c>
      <c r="B133" s="56" t="s">
        <v>79</v>
      </c>
      <c r="C133" s="65" t="s">
        <v>198</v>
      </c>
      <c r="D133">
        <v>1</v>
      </c>
      <c r="E133">
        <v>1</v>
      </c>
      <c r="F133">
        <v>1</v>
      </c>
      <c r="G133" t="str">
        <f t="shared" si="2"/>
        <v>BR024-18111</v>
      </c>
      <c r="H133">
        <v>5550</v>
      </c>
      <c r="I133" t="s">
        <v>278</v>
      </c>
      <c r="J133" t="s">
        <v>280</v>
      </c>
    </row>
    <row r="134" spans="1:11" x14ac:dyDescent="0.3">
      <c r="A134" s="61" t="s">
        <v>53</v>
      </c>
      <c r="B134" s="56" t="s">
        <v>79</v>
      </c>
      <c r="C134" s="65" t="s">
        <v>198</v>
      </c>
      <c r="D134">
        <v>1</v>
      </c>
      <c r="E134">
        <v>1</v>
      </c>
      <c r="F134">
        <v>2</v>
      </c>
      <c r="G134" t="str">
        <f t="shared" si="2"/>
        <v>BR024-18112</v>
      </c>
      <c r="H134">
        <v>5550</v>
      </c>
      <c r="I134" t="s">
        <v>275</v>
      </c>
      <c r="J134" t="s">
        <v>280</v>
      </c>
    </row>
    <row r="135" spans="1:11" x14ac:dyDescent="0.3">
      <c r="A135" s="61" t="s">
        <v>53</v>
      </c>
      <c r="B135" s="56" t="s">
        <v>79</v>
      </c>
      <c r="C135" s="65" t="s">
        <v>198</v>
      </c>
      <c r="D135">
        <v>1</v>
      </c>
      <c r="E135">
        <v>1</v>
      </c>
      <c r="F135">
        <v>3</v>
      </c>
      <c r="G135" t="str">
        <f t="shared" si="2"/>
        <v>BR024-18113</v>
      </c>
      <c r="H135">
        <v>5550</v>
      </c>
      <c r="I135" t="s">
        <v>276</v>
      </c>
      <c r="J135" t="s">
        <v>280</v>
      </c>
    </row>
    <row r="136" spans="1:11" x14ac:dyDescent="0.3">
      <c r="A136" s="61" t="s">
        <v>53</v>
      </c>
      <c r="B136" s="56" t="s">
        <v>79</v>
      </c>
      <c r="C136" s="65" t="s">
        <v>198</v>
      </c>
      <c r="D136">
        <v>1</v>
      </c>
      <c r="E136">
        <v>1</v>
      </c>
      <c r="F136">
        <v>4</v>
      </c>
      <c r="G136" t="str">
        <f t="shared" si="2"/>
        <v>BR024-18114</v>
      </c>
      <c r="H136">
        <v>5550</v>
      </c>
      <c r="I136" t="s">
        <v>279</v>
      </c>
      <c r="J136" t="s">
        <v>280</v>
      </c>
    </row>
    <row r="137" spans="1:11" x14ac:dyDescent="0.3">
      <c r="A137" s="61" t="s">
        <v>53</v>
      </c>
      <c r="B137" s="56" t="s">
        <v>79</v>
      </c>
      <c r="C137" s="65" t="s">
        <v>198</v>
      </c>
      <c r="D137">
        <v>2</v>
      </c>
      <c r="E137">
        <v>1</v>
      </c>
      <c r="F137">
        <v>5</v>
      </c>
      <c r="G137" t="str">
        <f t="shared" si="2"/>
        <v>BR024-18215</v>
      </c>
      <c r="H137">
        <v>5550</v>
      </c>
      <c r="I137" t="s">
        <v>273</v>
      </c>
      <c r="J137" t="s">
        <v>281</v>
      </c>
    </row>
    <row r="138" spans="1:11" x14ac:dyDescent="0.3">
      <c r="A138" s="61" t="s">
        <v>53</v>
      </c>
      <c r="B138" s="56" t="s">
        <v>79</v>
      </c>
      <c r="C138" s="65" t="s">
        <v>198</v>
      </c>
      <c r="D138">
        <v>2</v>
      </c>
      <c r="E138">
        <v>1</v>
      </c>
      <c r="F138">
        <v>6</v>
      </c>
      <c r="G138" t="str">
        <f t="shared" si="2"/>
        <v>BR024-18216</v>
      </c>
      <c r="H138">
        <v>5550</v>
      </c>
      <c r="I138" t="s">
        <v>275</v>
      </c>
      <c r="J138" t="s">
        <v>281</v>
      </c>
    </row>
    <row r="139" spans="1:11" x14ac:dyDescent="0.3">
      <c r="A139" s="61" t="s">
        <v>53</v>
      </c>
      <c r="B139" s="56" t="s">
        <v>79</v>
      </c>
      <c r="C139" s="65" t="s">
        <v>198</v>
      </c>
      <c r="D139">
        <v>2</v>
      </c>
      <c r="E139">
        <v>1</v>
      </c>
      <c r="F139">
        <v>7</v>
      </c>
      <c r="G139" t="str">
        <f t="shared" si="2"/>
        <v>BR024-18217</v>
      </c>
      <c r="H139">
        <v>5550</v>
      </c>
      <c r="I139" t="s">
        <v>277</v>
      </c>
      <c r="J139" t="s">
        <v>281</v>
      </c>
    </row>
    <row r="140" spans="1:11" x14ac:dyDescent="0.3">
      <c r="A140" s="81" t="s">
        <v>53</v>
      </c>
      <c r="B140" s="56" t="s">
        <v>79</v>
      </c>
      <c r="C140" s="75" t="s">
        <v>198</v>
      </c>
      <c r="D140">
        <v>2</v>
      </c>
      <c r="E140">
        <v>1</v>
      </c>
      <c r="F140">
        <v>8</v>
      </c>
      <c r="G140" t="str">
        <f t="shared" si="2"/>
        <v>BR024-18218</v>
      </c>
      <c r="H140">
        <v>5550</v>
      </c>
      <c r="I140" t="s">
        <v>279</v>
      </c>
      <c r="J140" t="s">
        <v>281</v>
      </c>
    </row>
    <row r="141" spans="1:11" x14ac:dyDescent="0.3">
      <c r="A141" s="61" t="s">
        <v>55</v>
      </c>
      <c r="B141" s="56" t="s">
        <v>79</v>
      </c>
      <c r="C141" s="65" t="s">
        <v>199</v>
      </c>
      <c r="D141">
        <v>1</v>
      </c>
      <c r="E141">
        <v>1</v>
      </c>
      <c r="F141">
        <v>1</v>
      </c>
      <c r="G141" t="str">
        <f t="shared" si="2"/>
        <v>BR024-19111</v>
      </c>
      <c r="H141">
        <v>5550</v>
      </c>
      <c r="I141" t="s">
        <v>273</v>
      </c>
      <c r="J141" t="s">
        <v>280</v>
      </c>
      <c r="K141" s="63"/>
    </row>
    <row r="142" spans="1:11" x14ac:dyDescent="0.3">
      <c r="A142" s="61" t="s">
        <v>55</v>
      </c>
      <c r="B142" s="56" t="s">
        <v>79</v>
      </c>
      <c r="C142" s="65" t="s">
        <v>199</v>
      </c>
      <c r="D142">
        <v>1</v>
      </c>
      <c r="E142">
        <v>1</v>
      </c>
      <c r="F142">
        <v>2</v>
      </c>
      <c r="G142" t="str">
        <f t="shared" si="2"/>
        <v>BR024-19112</v>
      </c>
      <c r="H142">
        <v>5550</v>
      </c>
      <c r="I142" t="s">
        <v>275</v>
      </c>
      <c r="J142" t="s">
        <v>280</v>
      </c>
    </row>
    <row r="143" spans="1:11" x14ac:dyDescent="0.3">
      <c r="A143" s="61" t="s">
        <v>55</v>
      </c>
      <c r="B143" s="56" t="s">
        <v>79</v>
      </c>
      <c r="C143" s="65" t="s">
        <v>199</v>
      </c>
      <c r="D143">
        <v>1</v>
      </c>
      <c r="E143">
        <v>1</v>
      </c>
      <c r="F143">
        <v>3</v>
      </c>
      <c r="G143" t="str">
        <f t="shared" si="2"/>
        <v>BR024-19113</v>
      </c>
      <c r="H143">
        <v>5550</v>
      </c>
      <c r="I143" t="s">
        <v>276</v>
      </c>
      <c r="J143" t="s">
        <v>280</v>
      </c>
      <c r="K143" s="63"/>
    </row>
    <row r="144" spans="1:11" x14ac:dyDescent="0.3">
      <c r="A144" s="61" t="s">
        <v>55</v>
      </c>
      <c r="B144" s="56" t="s">
        <v>79</v>
      </c>
      <c r="C144" s="65" t="s">
        <v>199</v>
      </c>
      <c r="D144">
        <v>1</v>
      </c>
      <c r="E144">
        <v>1</v>
      </c>
      <c r="F144">
        <v>4</v>
      </c>
      <c r="G144" t="str">
        <f t="shared" si="2"/>
        <v>BR024-19114</v>
      </c>
      <c r="H144">
        <v>5550</v>
      </c>
      <c r="I144" t="s">
        <v>277</v>
      </c>
      <c r="J144" t="s">
        <v>280</v>
      </c>
    </row>
    <row r="145" spans="1:10" x14ac:dyDescent="0.3">
      <c r="A145" s="61" t="s">
        <v>55</v>
      </c>
      <c r="B145" s="56" t="s">
        <v>79</v>
      </c>
      <c r="C145" s="65" t="s">
        <v>199</v>
      </c>
      <c r="D145">
        <v>2</v>
      </c>
      <c r="E145">
        <v>1</v>
      </c>
      <c r="F145">
        <v>5</v>
      </c>
      <c r="G145" t="str">
        <f t="shared" si="2"/>
        <v>BR024-19215</v>
      </c>
      <c r="H145">
        <v>5550</v>
      </c>
      <c r="I145" t="s">
        <v>273</v>
      </c>
      <c r="J145" t="s">
        <v>281</v>
      </c>
    </row>
    <row r="146" spans="1:10" x14ac:dyDescent="0.3">
      <c r="A146" s="61" t="s">
        <v>55</v>
      </c>
      <c r="B146" s="56" t="s">
        <v>79</v>
      </c>
      <c r="C146" s="65" t="s">
        <v>199</v>
      </c>
      <c r="D146">
        <v>2</v>
      </c>
      <c r="E146">
        <v>1</v>
      </c>
      <c r="F146">
        <v>6</v>
      </c>
      <c r="G146" t="str">
        <f t="shared" si="2"/>
        <v>BR024-19216</v>
      </c>
      <c r="H146">
        <v>5550</v>
      </c>
      <c r="I146" t="s">
        <v>275</v>
      </c>
      <c r="J146" t="s">
        <v>281</v>
      </c>
    </row>
    <row r="147" spans="1:10" x14ac:dyDescent="0.3">
      <c r="A147" s="61" t="s">
        <v>55</v>
      </c>
      <c r="B147" s="56" t="s">
        <v>79</v>
      </c>
      <c r="C147" s="65" t="s">
        <v>199</v>
      </c>
      <c r="D147">
        <v>2</v>
      </c>
      <c r="E147">
        <v>1</v>
      </c>
      <c r="F147">
        <v>7</v>
      </c>
      <c r="G147" t="str">
        <f t="shared" si="2"/>
        <v>BR024-19217</v>
      </c>
      <c r="H147">
        <v>5550</v>
      </c>
      <c r="I147" t="s">
        <v>277</v>
      </c>
      <c r="J147" t="s">
        <v>281</v>
      </c>
    </row>
    <row r="148" spans="1:10" x14ac:dyDescent="0.3">
      <c r="A148" s="81" t="s">
        <v>55</v>
      </c>
      <c r="B148" s="56" t="s">
        <v>79</v>
      </c>
      <c r="C148" s="75" t="s">
        <v>199</v>
      </c>
      <c r="D148">
        <v>2</v>
      </c>
      <c r="E148">
        <v>1</v>
      </c>
      <c r="F148">
        <v>8</v>
      </c>
      <c r="G148" t="str">
        <f t="shared" si="2"/>
        <v>BR024-19218</v>
      </c>
      <c r="H148">
        <v>5550</v>
      </c>
      <c r="I148" t="s">
        <v>279</v>
      </c>
      <c r="J148" t="s">
        <v>281</v>
      </c>
    </row>
    <row r="149" spans="1:10" x14ac:dyDescent="0.3">
      <c r="A149" s="61" t="s">
        <v>57</v>
      </c>
      <c r="B149" s="56" t="s">
        <v>80</v>
      </c>
      <c r="C149" s="65" t="s">
        <v>200</v>
      </c>
      <c r="D149">
        <v>1</v>
      </c>
      <c r="E149">
        <v>1</v>
      </c>
      <c r="F149">
        <v>1</v>
      </c>
      <c r="G149" t="str">
        <f t="shared" si="2"/>
        <v>BR024-20111</v>
      </c>
      <c r="H149">
        <v>5550</v>
      </c>
      <c r="I149" t="s">
        <v>273</v>
      </c>
      <c r="J149" t="s">
        <v>280</v>
      </c>
    </row>
    <row r="150" spans="1:10" x14ac:dyDescent="0.3">
      <c r="A150" s="61" t="s">
        <v>57</v>
      </c>
      <c r="B150" s="56" t="s">
        <v>80</v>
      </c>
      <c r="C150" s="65" t="s">
        <v>200</v>
      </c>
      <c r="D150">
        <v>1</v>
      </c>
      <c r="E150">
        <v>1</v>
      </c>
      <c r="F150">
        <v>2</v>
      </c>
      <c r="G150" t="str">
        <f t="shared" si="2"/>
        <v>BR024-20112</v>
      </c>
      <c r="H150">
        <v>5550</v>
      </c>
      <c r="I150" t="s">
        <v>275</v>
      </c>
      <c r="J150" t="s">
        <v>280</v>
      </c>
    </row>
    <row r="151" spans="1:10" x14ac:dyDescent="0.3">
      <c r="A151" s="61" t="s">
        <v>57</v>
      </c>
      <c r="B151" s="56" t="s">
        <v>80</v>
      </c>
      <c r="C151" s="65" t="s">
        <v>200</v>
      </c>
      <c r="D151">
        <v>1</v>
      </c>
      <c r="E151">
        <v>1</v>
      </c>
      <c r="F151">
        <v>3</v>
      </c>
      <c r="G151" t="str">
        <f t="shared" si="2"/>
        <v>BR024-20113</v>
      </c>
      <c r="H151">
        <v>5550</v>
      </c>
      <c r="I151" t="s">
        <v>276</v>
      </c>
      <c r="J151" t="s">
        <v>280</v>
      </c>
    </row>
    <row r="152" spans="1:10" x14ac:dyDescent="0.3">
      <c r="A152" s="61" t="s">
        <v>57</v>
      </c>
      <c r="B152" s="56" t="s">
        <v>80</v>
      </c>
      <c r="C152" s="65" t="s">
        <v>200</v>
      </c>
      <c r="D152">
        <v>1</v>
      </c>
      <c r="E152">
        <v>1</v>
      </c>
      <c r="F152">
        <v>4</v>
      </c>
      <c r="G152" t="str">
        <f t="shared" si="2"/>
        <v>BR024-20114</v>
      </c>
      <c r="H152">
        <v>5550</v>
      </c>
      <c r="I152" t="s">
        <v>277</v>
      </c>
      <c r="J152" t="s">
        <v>280</v>
      </c>
    </row>
    <row r="153" spans="1:10" x14ac:dyDescent="0.3">
      <c r="A153" s="61" t="s">
        <v>57</v>
      </c>
      <c r="B153" s="56" t="s">
        <v>80</v>
      </c>
      <c r="C153" s="65" t="s">
        <v>200</v>
      </c>
      <c r="D153">
        <v>2</v>
      </c>
      <c r="E153">
        <v>1</v>
      </c>
      <c r="F153">
        <v>5</v>
      </c>
      <c r="G153" t="str">
        <f t="shared" si="2"/>
        <v>BR024-20215</v>
      </c>
      <c r="H153">
        <v>5550</v>
      </c>
      <c r="I153" t="s">
        <v>273</v>
      </c>
      <c r="J153" t="s">
        <v>281</v>
      </c>
    </row>
    <row r="154" spans="1:10" x14ac:dyDescent="0.3">
      <c r="A154" s="61" t="s">
        <v>57</v>
      </c>
      <c r="B154" s="56" t="s">
        <v>80</v>
      </c>
      <c r="C154" s="65" t="s">
        <v>200</v>
      </c>
      <c r="D154">
        <v>2</v>
      </c>
      <c r="E154">
        <v>1</v>
      </c>
      <c r="F154">
        <v>6</v>
      </c>
      <c r="G154" t="str">
        <f t="shared" si="2"/>
        <v>BR024-20216</v>
      </c>
      <c r="H154">
        <v>5550</v>
      </c>
      <c r="I154" t="s">
        <v>274</v>
      </c>
      <c r="J154" t="s">
        <v>281</v>
      </c>
    </row>
    <row r="155" spans="1:10" x14ac:dyDescent="0.3">
      <c r="A155" s="61" t="s">
        <v>57</v>
      </c>
      <c r="B155" s="56" t="s">
        <v>80</v>
      </c>
      <c r="C155" s="65" t="s">
        <v>200</v>
      </c>
      <c r="D155">
        <v>2</v>
      </c>
      <c r="E155">
        <v>1</v>
      </c>
      <c r="F155">
        <v>7</v>
      </c>
      <c r="G155" t="str">
        <f t="shared" si="2"/>
        <v>BR024-20217</v>
      </c>
      <c r="H155">
        <v>5550</v>
      </c>
      <c r="I155" t="s">
        <v>277</v>
      </c>
      <c r="J155" t="s">
        <v>281</v>
      </c>
    </row>
    <row r="156" spans="1:10" x14ac:dyDescent="0.3">
      <c r="A156" s="81" t="s">
        <v>57</v>
      </c>
      <c r="B156" s="56" t="s">
        <v>80</v>
      </c>
      <c r="C156" s="75" t="s">
        <v>200</v>
      </c>
      <c r="D156">
        <v>2</v>
      </c>
      <c r="E156">
        <v>1</v>
      </c>
      <c r="F156">
        <v>8</v>
      </c>
      <c r="G156" t="str">
        <f t="shared" si="2"/>
        <v>BR024-20218</v>
      </c>
      <c r="H156">
        <v>5550</v>
      </c>
      <c r="I156" t="s">
        <v>279</v>
      </c>
      <c r="J156" t="s">
        <v>281</v>
      </c>
    </row>
    <row r="157" spans="1:10" x14ac:dyDescent="0.3">
      <c r="A157" s="61" t="s">
        <v>60</v>
      </c>
      <c r="B157" s="56" t="s">
        <v>80</v>
      </c>
      <c r="C157" s="65" t="s">
        <v>201</v>
      </c>
      <c r="D157">
        <v>1</v>
      </c>
      <c r="E157">
        <v>1</v>
      </c>
      <c r="F157">
        <v>1</v>
      </c>
      <c r="G157" t="str">
        <f t="shared" si="2"/>
        <v>BR024-21111</v>
      </c>
      <c r="H157">
        <v>5550</v>
      </c>
      <c r="I157" t="s">
        <v>273</v>
      </c>
      <c r="J157" t="s">
        <v>280</v>
      </c>
    </row>
    <row r="158" spans="1:10" x14ac:dyDescent="0.3">
      <c r="A158" s="61" t="s">
        <v>60</v>
      </c>
      <c r="B158" s="56" t="s">
        <v>80</v>
      </c>
      <c r="C158" s="65" t="s">
        <v>201</v>
      </c>
      <c r="D158">
        <v>1</v>
      </c>
      <c r="E158">
        <v>1</v>
      </c>
      <c r="F158">
        <v>2</v>
      </c>
      <c r="G158" t="str">
        <f t="shared" si="2"/>
        <v>BR024-21112</v>
      </c>
      <c r="H158">
        <v>5550</v>
      </c>
      <c r="I158" t="s">
        <v>275</v>
      </c>
      <c r="J158" t="s">
        <v>280</v>
      </c>
    </row>
    <row r="159" spans="1:10" x14ac:dyDescent="0.3">
      <c r="A159" s="61" t="s">
        <v>60</v>
      </c>
      <c r="B159" s="56" t="s">
        <v>80</v>
      </c>
      <c r="C159" s="65" t="s">
        <v>201</v>
      </c>
      <c r="D159">
        <v>1</v>
      </c>
      <c r="E159">
        <v>1</v>
      </c>
      <c r="F159">
        <v>3</v>
      </c>
      <c r="G159" t="str">
        <f t="shared" si="2"/>
        <v>BR024-21113</v>
      </c>
      <c r="H159">
        <v>5550</v>
      </c>
      <c r="I159" t="s">
        <v>276</v>
      </c>
      <c r="J159" t="s">
        <v>280</v>
      </c>
    </row>
    <row r="160" spans="1:10" x14ac:dyDescent="0.3">
      <c r="A160" s="61" t="s">
        <v>60</v>
      </c>
      <c r="B160" s="56" t="s">
        <v>80</v>
      </c>
      <c r="C160" s="65" t="s">
        <v>201</v>
      </c>
      <c r="D160">
        <v>1</v>
      </c>
      <c r="E160">
        <v>1</v>
      </c>
      <c r="F160">
        <v>4</v>
      </c>
      <c r="G160" t="str">
        <f t="shared" si="2"/>
        <v>BR024-21114</v>
      </c>
      <c r="H160">
        <v>5550</v>
      </c>
      <c r="I160" t="s">
        <v>279</v>
      </c>
      <c r="J160" t="s">
        <v>280</v>
      </c>
    </row>
    <row r="161" spans="1:10" x14ac:dyDescent="0.3">
      <c r="A161" s="61" t="s">
        <v>60</v>
      </c>
      <c r="B161" s="56" t="s">
        <v>80</v>
      </c>
      <c r="C161" s="65" t="s">
        <v>201</v>
      </c>
      <c r="D161">
        <v>2</v>
      </c>
      <c r="E161">
        <v>1</v>
      </c>
      <c r="F161">
        <v>5</v>
      </c>
      <c r="G161" t="str">
        <f t="shared" si="2"/>
        <v>BR024-21215</v>
      </c>
      <c r="H161">
        <v>5550</v>
      </c>
      <c r="I161" t="s">
        <v>274</v>
      </c>
      <c r="J161" t="s">
        <v>281</v>
      </c>
    </row>
    <row r="162" spans="1:10" x14ac:dyDescent="0.3">
      <c r="A162" s="61" t="s">
        <v>60</v>
      </c>
      <c r="B162" s="56" t="s">
        <v>80</v>
      </c>
      <c r="C162" s="65" t="s">
        <v>201</v>
      </c>
      <c r="D162">
        <v>2</v>
      </c>
      <c r="E162">
        <v>1</v>
      </c>
      <c r="F162">
        <v>6</v>
      </c>
      <c r="G162" t="str">
        <f t="shared" si="2"/>
        <v>BR024-21216</v>
      </c>
      <c r="H162">
        <v>5550</v>
      </c>
      <c r="I162" t="s">
        <v>274</v>
      </c>
      <c r="J162" t="s">
        <v>281</v>
      </c>
    </row>
    <row r="163" spans="1:10" x14ac:dyDescent="0.3">
      <c r="A163" s="61" t="s">
        <v>60</v>
      </c>
      <c r="B163" s="56" t="s">
        <v>80</v>
      </c>
      <c r="C163" s="65" t="s">
        <v>201</v>
      </c>
      <c r="D163">
        <v>2</v>
      </c>
      <c r="E163">
        <v>1</v>
      </c>
      <c r="F163">
        <v>7</v>
      </c>
      <c r="G163" t="str">
        <f t="shared" si="2"/>
        <v>BR024-21217</v>
      </c>
      <c r="H163">
        <v>5550</v>
      </c>
      <c r="I163" t="s">
        <v>277</v>
      </c>
      <c r="J163" t="s">
        <v>281</v>
      </c>
    </row>
    <row r="164" spans="1:10" x14ac:dyDescent="0.3">
      <c r="A164" s="81" t="s">
        <v>60</v>
      </c>
      <c r="B164" s="56" t="s">
        <v>80</v>
      </c>
      <c r="C164" s="75" t="s">
        <v>201</v>
      </c>
      <c r="D164">
        <v>2</v>
      </c>
      <c r="E164">
        <v>1</v>
      </c>
      <c r="F164">
        <v>8</v>
      </c>
      <c r="G164" t="str">
        <f t="shared" si="2"/>
        <v>BR024-21218</v>
      </c>
      <c r="H164">
        <v>5550</v>
      </c>
      <c r="I164" t="s">
        <v>279</v>
      </c>
      <c r="J164" t="s">
        <v>281</v>
      </c>
    </row>
    <row r="165" spans="1:10" x14ac:dyDescent="0.3">
      <c r="A165" s="61" t="s">
        <v>81</v>
      </c>
      <c r="B165" s="56" t="s">
        <v>82</v>
      </c>
      <c r="C165" s="65" t="s">
        <v>202</v>
      </c>
      <c r="D165">
        <v>1</v>
      </c>
      <c r="E165">
        <v>1</v>
      </c>
      <c r="F165">
        <v>1</v>
      </c>
      <c r="G165" t="str">
        <f t="shared" si="2"/>
        <v>BR024-22111</v>
      </c>
      <c r="H165">
        <v>5550</v>
      </c>
      <c r="I165" t="s">
        <v>278</v>
      </c>
      <c r="J165" t="s">
        <v>280</v>
      </c>
    </row>
    <row r="166" spans="1:10" x14ac:dyDescent="0.3">
      <c r="A166" s="61" t="s">
        <v>81</v>
      </c>
      <c r="B166" s="56" t="s">
        <v>82</v>
      </c>
      <c r="C166" s="65" t="s">
        <v>202</v>
      </c>
      <c r="D166">
        <v>1</v>
      </c>
      <c r="E166">
        <v>1</v>
      </c>
      <c r="F166">
        <v>2</v>
      </c>
      <c r="G166" t="str">
        <f t="shared" si="2"/>
        <v>BR024-22112</v>
      </c>
      <c r="H166">
        <v>5550</v>
      </c>
      <c r="I166" t="s">
        <v>275</v>
      </c>
      <c r="J166" t="s">
        <v>280</v>
      </c>
    </row>
    <row r="167" spans="1:10" x14ac:dyDescent="0.3">
      <c r="A167" s="61" t="s">
        <v>81</v>
      </c>
      <c r="B167" s="56" t="s">
        <v>82</v>
      </c>
      <c r="C167" s="65" t="s">
        <v>202</v>
      </c>
      <c r="D167">
        <v>1</v>
      </c>
      <c r="E167">
        <v>1</v>
      </c>
      <c r="F167">
        <v>3</v>
      </c>
      <c r="G167" t="str">
        <f t="shared" si="2"/>
        <v>BR024-22113</v>
      </c>
      <c r="H167">
        <v>5550</v>
      </c>
      <c r="I167" t="s">
        <v>277</v>
      </c>
      <c r="J167" t="s">
        <v>280</v>
      </c>
    </row>
    <row r="168" spans="1:10" x14ac:dyDescent="0.3">
      <c r="A168" s="61" t="s">
        <v>81</v>
      </c>
      <c r="B168" s="56" t="s">
        <v>82</v>
      </c>
      <c r="C168" s="65" t="s">
        <v>202</v>
      </c>
      <c r="D168">
        <v>1</v>
      </c>
      <c r="E168">
        <v>1</v>
      </c>
      <c r="F168">
        <v>4</v>
      </c>
      <c r="G168" t="str">
        <f t="shared" si="2"/>
        <v>BR024-22114</v>
      </c>
      <c r="H168">
        <v>5550</v>
      </c>
      <c r="I168" t="s">
        <v>279</v>
      </c>
      <c r="J168" t="s">
        <v>280</v>
      </c>
    </row>
    <row r="169" spans="1:10" x14ac:dyDescent="0.3">
      <c r="A169" s="61" t="s">
        <v>81</v>
      </c>
      <c r="B169" s="56" t="s">
        <v>82</v>
      </c>
      <c r="C169" s="65" t="s">
        <v>202</v>
      </c>
      <c r="D169">
        <v>2</v>
      </c>
      <c r="E169">
        <v>1</v>
      </c>
      <c r="F169">
        <v>5</v>
      </c>
      <c r="G169" t="str">
        <f t="shared" si="2"/>
        <v>BR024-22215</v>
      </c>
      <c r="H169">
        <v>5550</v>
      </c>
      <c r="I169" t="s">
        <v>274</v>
      </c>
      <c r="J169" t="s">
        <v>281</v>
      </c>
    </row>
    <row r="170" spans="1:10" x14ac:dyDescent="0.3">
      <c r="A170" s="61" t="s">
        <v>81</v>
      </c>
      <c r="B170" s="56" t="s">
        <v>82</v>
      </c>
      <c r="C170" s="65" t="s">
        <v>202</v>
      </c>
      <c r="D170">
        <v>2</v>
      </c>
      <c r="E170">
        <v>1</v>
      </c>
      <c r="F170">
        <v>6</v>
      </c>
      <c r="G170" t="str">
        <f t="shared" si="2"/>
        <v>BR024-22216</v>
      </c>
      <c r="H170">
        <v>5550</v>
      </c>
      <c r="I170" t="s">
        <v>275</v>
      </c>
      <c r="J170" t="s">
        <v>281</v>
      </c>
    </row>
    <row r="171" spans="1:10" x14ac:dyDescent="0.3">
      <c r="A171" s="61" t="s">
        <v>81</v>
      </c>
      <c r="B171" s="56" t="s">
        <v>82</v>
      </c>
      <c r="C171" s="65" t="s">
        <v>202</v>
      </c>
      <c r="D171">
        <v>2</v>
      </c>
      <c r="E171">
        <v>1</v>
      </c>
      <c r="F171">
        <v>7</v>
      </c>
      <c r="G171" t="str">
        <f t="shared" si="2"/>
        <v>BR024-22217</v>
      </c>
      <c r="H171">
        <v>5550</v>
      </c>
      <c r="I171" t="s">
        <v>276</v>
      </c>
      <c r="J171" t="s">
        <v>281</v>
      </c>
    </row>
    <row r="172" spans="1:10" x14ac:dyDescent="0.3">
      <c r="A172" s="81" t="s">
        <v>81</v>
      </c>
      <c r="B172" s="56" t="s">
        <v>82</v>
      </c>
      <c r="C172" s="75" t="s">
        <v>202</v>
      </c>
      <c r="D172">
        <v>2</v>
      </c>
      <c r="E172">
        <v>1</v>
      </c>
      <c r="F172">
        <v>8</v>
      </c>
      <c r="G172" t="str">
        <f t="shared" si="2"/>
        <v>BR024-22218</v>
      </c>
      <c r="H172">
        <v>5550</v>
      </c>
      <c r="I172" t="s">
        <v>277</v>
      </c>
      <c r="J172" t="s">
        <v>281</v>
      </c>
    </row>
    <row r="173" spans="1:10" x14ac:dyDescent="0.3">
      <c r="A173" s="61" t="s">
        <v>83</v>
      </c>
      <c r="B173" s="56" t="s">
        <v>82</v>
      </c>
      <c r="C173" s="65" t="s">
        <v>203</v>
      </c>
      <c r="D173">
        <v>1</v>
      </c>
      <c r="E173">
        <v>1</v>
      </c>
      <c r="F173">
        <v>1</v>
      </c>
      <c r="G173" t="str">
        <f t="shared" si="2"/>
        <v>BR024-23111</v>
      </c>
      <c r="H173">
        <v>5550</v>
      </c>
      <c r="I173" t="s">
        <v>273</v>
      </c>
      <c r="J173" t="s">
        <v>280</v>
      </c>
    </row>
    <row r="174" spans="1:10" x14ac:dyDescent="0.3">
      <c r="A174" s="61" t="s">
        <v>83</v>
      </c>
      <c r="B174" s="56" t="s">
        <v>82</v>
      </c>
      <c r="C174" s="65" t="s">
        <v>203</v>
      </c>
      <c r="D174">
        <v>1</v>
      </c>
      <c r="E174">
        <v>1</v>
      </c>
      <c r="F174">
        <v>2</v>
      </c>
      <c r="G174" t="str">
        <f t="shared" si="2"/>
        <v>BR024-23112</v>
      </c>
      <c r="H174">
        <v>5550</v>
      </c>
      <c r="I174" t="s">
        <v>274</v>
      </c>
      <c r="J174" t="s">
        <v>280</v>
      </c>
    </row>
    <row r="175" spans="1:10" x14ac:dyDescent="0.3">
      <c r="A175" s="61" t="s">
        <v>83</v>
      </c>
      <c r="B175" s="56" t="s">
        <v>82</v>
      </c>
      <c r="C175" s="65" t="s">
        <v>203</v>
      </c>
      <c r="D175">
        <v>1</v>
      </c>
      <c r="E175">
        <v>1</v>
      </c>
      <c r="F175">
        <v>3</v>
      </c>
      <c r="G175" t="str">
        <f t="shared" si="2"/>
        <v>BR024-23113</v>
      </c>
      <c r="H175">
        <v>5550</v>
      </c>
      <c r="I175" t="s">
        <v>277</v>
      </c>
      <c r="J175" t="s">
        <v>280</v>
      </c>
    </row>
    <row r="176" spans="1:10" x14ac:dyDescent="0.3">
      <c r="A176" s="61" t="s">
        <v>83</v>
      </c>
      <c r="B176" s="56" t="s">
        <v>82</v>
      </c>
      <c r="C176" s="65" t="s">
        <v>203</v>
      </c>
      <c r="D176">
        <v>1</v>
      </c>
      <c r="E176">
        <v>1</v>
      </c>
      <c r="F176">
        <v>4</v>
      </c>
      <c r="G176" t="str">
        <f t="shared" si="2"/>
        <v>BR024-23114</v>
      </c>
      <c r="H176">
        <v>5550</v>
      </c>
      <c r="I176" t="s">
        <v>279</v>
      </c>
      <c r="J176" t="s">
        <v>280</v>
      </c>
    </row>
    <row r="177" spans="1:10" x14ac:dyDescent="0.3">
      <c r="A177" s="61" t="s">
        <v>83</v>
      </c>
      <c r="B177" s="56" t="s">
        <v>82</v>
      </c>
      <c r="C177" s="65" t="s">
        <v>203</v>
      </c>
      <c r="D177">
        <v>2</v>
      </c>
      <c r="E177">
        <v>1</v>
      </c>
      <c r="F177">
        <v>5</v>
      </c>
      <c r="G177" t="str">
        <f t="shared" si="2"/>
        <v>BR024-23215</v>
      </c>
      <c r="H177">
        <v>5550</v>
      </c>
      <c r="I177" t="s">
        <v>273</v>
      </c>
      <c r="J177" t="s">
        <v>281</v>
      </c>
    </row>
    <row r="178" spans="1:10" x14ac:dyDescent="0.3">
      <c r="A178" s="61" t="s">
        <v>83</v>
      </c>
      <c r="B178" s="56" t="s">
        <v>82</v>
      </c>
      <c r="C178" s="65" t="s">
        <v>203</v>
      </c>
      <c r="D178">
        <v>2</v>
      </c>
      <c r="E178">
        <v>1</v>
      </c>
      <c r="F178">
        <v>6</v>
      </c>
      <c r="G178" t="str">
        <f t="shared" si="2"/>
        <v>BR024-23216</v>
      </c>
      <c r="H178">
        <v>5550</v>
      </c>
      <c r="I178" t="s">
        <v>275</v>
      </c>
      <c r="J178" t="s">
        <v>281</v>
      </c>
    </row>
    <row r="179" spans="1:10" x14ac:dyDescent="0.3">
      <c r="A179" s="61" t="s">
        <v>83</v>
      </c>
      <c r="B179" s="56" t="s">
        <v>82</v>
      </c>
      <c r="C179" s="65" t="s">
        <v>203</v>
      </c>
      <c r="D179">
        <v>2</v>
      </c>
      <c r="E179">
        <v>1</v>
      </c>
      <c r="F179">
        <v>7</v>
      </c>
      <c r="G179" t="str">
        <f t="shared" si="2"/>
        <v>BR024-23217</v>
      </c>
      <c r="H179">
        <v>5550</v>
      </c>
      <c r="I179" t="s">
        <v>277</v>
      </c>
      <c r="J179" t="s">
        <v>281</v>
      </c>
    </row>
    <row r="180" spans="1:10" x14ac:dyDescent="0.3">
      <c r="A180" s="81" t="s">
        <v>83</v>
      </c>
      <c r="B180" s="56" t="s">
        <v>82</v>
      </c>
      <c r="C180" s="75" t="s">
        <v>203</v>
      </c>
      <c r="D180">
        <v>2</v>
      </c>
      <c r="E180">
        <v>1</v>
      </c>
      <c r="F180">
        <v>8</v>
      </c>
      <c r="G180" t="str">
        <f t="shared" si="2"/>
        <v>BR024-23218</v>
      </c>
      <c r="H180">
        <v>5550</v>
      </c>
      <c r="I180" t="s">
        <v>277</v>
      </c>
      <c r="J180" t="s">
        <v>281</v>
      </c>
    </row>
    <row r="181" spans="1:10" x14ac:dyDescent="0.3">
      <c r="A181" s="61" t="s">
        <v>84</v>
      </c>
      <c r="B181" s="56" t="s">
        <v>82</v>
      </c>
      <c r="C181" s="65" t="s">
        <v>204</v>
      </c>
      <c r="D181">
        <v>1</v>
      </c>
      <c r="E181">
        <v>1</v>
      </c>
      <c r="F181">
        <v>1</v>
      </c>
      <c r="G181" t="str">
        <f t="shared" si="2"/>
        <v>BR024-24111</v>
      </c>
      <c r="H181">
        <v>5550</v>
      </c>
      <c r="I181" t="s">
        <v>273</v>
      </c>
      <c r="J181" t="s">
        <v>280</v>
      </c>
    </row>
    <row r="182" spans="1:10" x14ac:dyDescent="0.3">
      <c r="A182" s="61" t="s">
        <v>84</v>
      </c>
      <c r="B182" s="56" t="s">
        <v>82</v>
      </c>
      <c r="C182" s="65" t="s">
        <v>204</v>
      </c>
      <c r="D182">
        <v>1</v>
      </c>
      <c r="E182">
        <v>1</v>
      </c>
      <c r="F182">
        <v>2</v>
      </c>
      <c r="G182" t="str">
        <f t="shared" si="2"/>
        <v>BR024-24112</v>
      </c>
      <c r="H182">
        <v>5550</v>
      </c>
      <c r="I182" t="s">
        <v>274</v>
      </c>
      <c r="J182" t="s">
        <v>280</v>
      </c>
    </row>
    <row r="183" spans="1:10" x14ac:dyDescent="0.3">
      <c r="A183" s="61" t="s">
        <v>84</v>
      </c>
      <c r="B183" s="56" t="s">
        <v>82</v>
      </c>
      <c r="C183" s="65" t="s">
        <v>204</v>
      </c>
      <c r="D183">
        <v>1</v>
      </c>
      <c r="E183">
        <v>1</v>
      </c>
      <c r="F183">
        <v>3</v>
      </c>
      <c r="G183" t="str">
        <f t="shared" si="2"/>
        <v>BR024-24113</v>
      </c>
      <c r="H183">
        <v>5550</v>
      </c>
      <c r="I183" t="s">
        <v>277</v>
      </c>
      <c r="J183" t="s">
        <v>280</v>
      </c>
    </row>
    <row r="184" spans="1:10" x14ac:dyDescent="0.3">
      <c r="A184" s="61" t="s">
        <v>84</v>
      </c>
      <c r="B184" s="56" t="s">
        <v>82</v>
      </c>
      <c r="C184" s="65" t="s">
        <v>204</v>
      </c>
      <c r="D184">
        <v>1</v>
      </c>
      <c r="E184">
        <v>1</v>
      </c>
      <c r="F184">
        <v>4</v>
      </c>
      <c r="G184" t="str">
        <f t="shared" si="2"/>
        <v>BR024-24114</v>
      </c>
      <c r="H184">
        <v>5550</v>
      </c>
      <c r="I184" t="s">
        <v>279</v>
      </c>
      <c r="J184" t="s">
        <v>280</v>
      </c>
    </row>
    <row r="185" spans="1:10" x14ac:dyDescent="0.3">
      <c r="A185" s="61" t="s">
        <v>84</v>
      </c>
      <c r="B185" s="56" t="s">
        <v>82</v>
      </c>
      <c r="C185" s="65" t="s">
        <v>204</v>
      </c>
      <c r="D185">
        <v>2</v>
      </c>
      <c r="E185">
        <v>1</v>
      </c>
      <c r="F185">
        <v>5</v>
      </c>
      <c r="G185" t="str">
        <f t="shared" si="2"/>
        <v>BR024-24215</v>
      </c>
      <c r="H185">
        <v>5550</v>
      </c>
      <c r="I185" t="s">
        <v>274</v>
      </c>
      <c r="J185" t="s">
        <v>281</v>
      </c>
    </row>
    <row r="186" spans="1:10" x14ac:dyDescent="0.3">
      <c r="A186" s="61" t="s">
        <v>84</v>
      </c>
      <c r="B186" s="56" t="s">
        <v>82</v>
      </c>
      <c r="C186" s="65" t="s">
        <v>204</v>
      </c>
      <c r="D186">
        <v>2</v>
      </c>
      <c r="E186">
        <v>1</v>
      </c>
      <c r="F186">
        <v>6</v>
      </c>
      <c r="G186" t="str">
        <f t="shared" si="2"/>
        <v>BR024-24216</v>
      </c>
      <c r="H186">
        <v>5550</v>
      </c>
      <c r="I186" t="s">
        <v>275</v>
      </c>
      <c r="J186" t="s">
        <v>281</v>
      </c>
    </row>
    <row r="187" spans="1:10" x14ac:dyDescent="0.3">
      <c r="A187" s="61" t="s">
        <v>84</v>
      </c>
      <c r="B187" s="56" t="s">
        <v>82</v>
      </c>
      <c r="C187" s="65" t="s">
        <v>204</v>
      </c>
      <c r="D187">
        <v>2</v>
      </c>
      <c r="E187">
        <v>1</v>
      </c>
      <c r="F187">
        <v>7</v>
      </c>
      <c r="G187" t="str">
        <f t="shared" si="2"/>
        <v>BR024-24217</v>
      </c>
      <c r="H187">
        <v>5550</v>
      </c>
      <c r="I187" t="s">
        <v>276</v>
      </c>
      <c r="J187" t="s">
        <v>281</v>
      </c>
    </row>
    <row r="188" spans="1:10" x14ac:dyDescent="0.3">
      <c r="A188" s="81" t="s">
        <v>84</v>
      </c>
      <c r="B188" s="56" t="s">
        <v>82</v>
      </c>
      <c r="C188" s="75" t="s">
        <v>204</v>
      </c>
      <c r="D188">
        <v>2</v>
      </c>
      <c r="E188">
        <v>1</v>
      </c>
      <c r="F188">
        <v>8</v>
      </c>
      <c r="G188" t="str">
        <f t="shared" si="2"/>
        <v>BR024-24218</v>
      </c>
      <c r="H188">
        <v>5550</v>
      </c>
      <c r="I188" t="s">
        <v>279</v>
      </c>
      <c r="J188" t="s">
        <v>281</v>
      </c>
    </row>
    <row r="189" spans="1:10" x14ac:dyDescent="0.3">
      <c r="A189" s="61" t="s">
        <v>62</v>
      </c>
      <c r="B189" s="56" t="s">
        <v>82</v>
      </c>
      <c r="C189" s="65" t="s">
        <v>205</v>
      </c>
      <c r="D189">
        <v>1</v>
      </c>
      <c r="E189">
        <v>1</v>
      </c>
      <c r="F189">
        <v>1</v>
      </c>
      <c r="G189" t="str">
        <f t="shared" si="2"/>
        <v>BR024-25111</v>
      </c>
      <c r="H189">
        <v>5550</v>
      </c>
      <c r="I189" t="s">
        <v>273</v>
      </c>
      <c r="J189" t="s">
        <v>280</v>
      </c>
    </row>
    <row r="190" spans="1:10" x14ac:dyDescent="0.3">
      <c r="A190" s="61" t="s">
        <v>62</v>
      </c>
      <c r="B190" s="56" t="s">
        <v>82</v>
      </c>
      <c r="C190" s="65" t="s">
        <v>205</v>
      </c>
      <c r="D190">
        <v>1</v>
      </c>
      <c r="E190">
        <v>1</v>
      </c>
      <c r="F190">
        <v>2</v>
      </c>
      <c r="G190" t="str">
        <f t="shared" si="2"/>
        <v>BR024-25112</v>
      </c>
      <c r="H190">
        <v>5550</v>
      </c>
      <c r="I190" t="s">
        <v>275</v>
      </c>
      <c r="J190" t="s">
        <v>280</v>
      </c>
    </row>
    <row r="191" spans="1:10" x14ac:dyDescent="0.3">
      <c r="A191" s="61" t="s">
        <v>62</v>
      </c>
      <c r="B191" s="56" t="s">
        <v>82</v>
      </c>
      <c r="C191" s="65" t="s">
        <v>205</v>
      </c>
      <c r="D191">
        <v>1</v>
      </c>
      <c r="E191">
        <v>1</v>
      </c>
      <c r="F191">
        <v>3</v>
      </c>
      <c r="G191" t="str">
        <f t="shared" si="2"/>
        <v>BR024-25113</v>
      </c>
      <c r="H191">
        <v>5550</v>
      </c>
      <c r="I191" t="s">
        <v>276</v>
      </c>
      <c r="J191" t="s">
        <v>280</v>
      </c>
    </row>
    <row r="192" spans="1:10" x14ac:dyDescent="0.3">
      <c r="A192" s="61" t="s">
        <v>62</v>
      </c>
      <c r="B192" s="56" t="s">
        <v>82</v>
      </c>
      <c r="C192" s="65" t="s">
        <v>205</v>
      </c>
      <c r="D192">
        <v>1</v>
      </c>
      <c r="E192">
        <v>1</v>
      </c>
      <c r="F192">
        <v>4</v>
      </c>
      <c r="G192" t="str">
        <f t="shared" si="2"/>
        <v>BR024-25114</v>
      </c>
      <c r="H192">
        <v>5550</v>
      </c>
      <c r="I192" t="s">
        <v>277</v>
      </c>
      <c r="J192" t="s">
        <v>280</v>
      </c>
    </row>
    <row r="193" spans="1:10" x14ac:dyDescent="0.3">
      <c r="A193" s="61" t="s">
        <v>62</v>
      </c>
      <c r="B193" s="56" t="s">
        <v>82</v>
      </c>
      <c r="C193" s="65" t="s">
        <v>205</v>
      </c>
      <c r="D193">
        <v>2</v>
      </c>
      <c r="E193">
        <v>1</v>
      </c>
      <c r="F193">
        <v>5</v>
      </c>
      <c r="G193" t="str">
        <f t="shared" si="2"/>
        <v>BR024-25215</v>
      </c>
      <c r="H193">
        <v>5550</v>
      </c>
      <c r="I193" t="s">
        <v>273</v>
      </c>
      <c r="J193" t="s">
        <v>281</v>
      </c>
    </row>
    <row r="194" spans="1:10" x14ac:dyDescent="0.3">
      <c r="A194" s="61" t="s">
        <v>62</v>
      </c>
      <c r="B194" s="56" t="s">
        <v>82</v>
      </c>
      <c r="C194" s="65" t="s">
        <v>205</v>
      </c>
      <c r="D194">
        <v>2</v>
      </c>
      <c r="E194">
        <v>1</v>
      </c>
      <c r="F194">
        <v>6</v>
      </c>
      <c r="G194" t="str">
        <f t="shared" ref="G194:G257" si="3">CONCATENATE("BR024-","",C194,FIXED(D194,0,0),E194,F194)</f>
        <v>BR024-25216</v>
      </c>
      <c r="H194">
        <v>5550</v>
      </c>
      <c r="I194" t="s">
        <v>275</v>
      </c>
      <c r="J194" t="s">
        <v>281</v>
      </c>
    </row>
    <row r="195" spans="1:10" x14ac:dyDescent="0.3">
      <c r="A195" s="61" t="s">
        <v>62</v>
      </c>
      <c r="B195" s="56" t="s">
        <v>82</v>
      </c>
      <c r="C195" s="65" t="s">
        <v>205</v>
      </c>
      <c r="D195">
        <v>2</v>
      </c>
      <c r="E195">
        <v>1</v>
      </c>
      <c r="F195">
        <v>7</v>
      </c>
      <c r="G195" t="str">
        <f t="shared" si="3"/>
        <v>BR024-25217</v>
      </c>
      <c r="H195">
        <v>5550</v>
      </c>
      <c r="I195" t="s">
        <v>277</v>
      </c>
      <c r="J195" t="s">
        <v>281</v>
      </c>
    </row>
    <row r="196" spans="1:10" x14ac:dyDescent="0.3">
      <c r="A196" s="81" t="s">
        <v>62</v>
      </c>
      <c r="B196" s="56" t="s">
        <v>82</v>
      </c>
      <c r="C196" s="75" t="s">
        <v>205</v>
      </c>
      <c r="D196">
        <v>2</v>
      </c>
      <c r="E196">
        <v>1</v>
      </c>
      <c r="F196">
        <v>8</v>
      </c>
      <c r="G196" t="str">
        <f t="shared" si="3"/>
        <v>BR024-25218</v>
      </c>
      <c r="H196">
        <v>5550</v>
      </c>
      <c r="I196" t="s">
        <v>277</v>
      </c>
      <c r="J196" t="s">
        <v>281</v>
      </c>
    </row>
    <row r="197" spans="1:10" x14ac:dyDescent="0.3">
      <c r="A197" s="61" t="s">
        <v>64</v>
      </c>
      <c r="B197" s="56" t="s">
        <v>82</v>
      </c>
      <c r="C197" s="65" t="s">
        <v>206</v>
      </c>
      <c r="D197">
        <v>1</v>
      </c>
      <c r="E197">
        <v>1</v>
      </c>
      <c r="F197">
        <v>1</v>
      </c>
      <c r="G197" t="str">
        <f t="shared" si="3"/>
        <v>BR024-26111</v>
      </c>
      <c r="H197">
        <v>5550</v>
      </c>
      <c r="I197" t="s">
        <v>273</v>
      </c>
      <c r="J197" t="s">
        <v>280</v>
      </c>
    </row>
    <row r="198" spans="1:10" x14ac:dyDescent="0.3">
      <c r="A198" s="61" t="s">
        <v>64</v>
      </c>
      <c r="B198" s="56" t="s">
        <v>82</v>
      </c>
      <c r="C198" s="65" t="s">
        <v>206</v>
      </c>
      <c r="D198">
        <v>1</v>
      </c>
      <c r="E198">
        <v>1</v>
      </c>
      <c r="F198">
        <v>2</v>
      </c>
      <c r="G198" t="str">
        <f t="shared" si="3"/>
        <v>BR024-26112</v>
      </c>
      <c r="H198">
        <v>5550</v>
      </c>
      <c r="I198" t="s">
        <v>274</v>
      </c>
      <c r="J198" t="s">
        <v>280</v>
      </c>
    </row>
    <row r="199" spans="1:10" x14ac:dyDescent="0.3">
      <c r="A199" s="61" t="s">
        <v>64</v>
      </c>
      <c r="B199" s="56" t="s">
        <v>82</v>
      </c>
      <c r="C199" s="65" t="s">
        <v>206</v>
      </c>
      <c r="D199">
        <v>1</v>
      </c>
      <c r="E199">
        <v>1</v>
      </c>
      <c r="F199">
        <v>3</v>
      </c>
      <c r="G199" t="str">
        <f t="shared" si="3"/>
        <v>BR024-26113</v>
      </c>
      <c r="H199">
        <v>5550</v>
      </c>
      <c r="I199" t="s">
        <v>276</v>
      </c>
      <c r="J199" t="s">
        <v>280</v>
      </c>
    </row>
    <row r="200" spans="1:10" x14ac:dyDescent="0.3">
      <c r="A200" s="61" t="s">
        <v>64</v>
      </c>
      <c r="B200" s="56" t="s">
        <v>82</v>
      </c>
      <c r="C200" s="65" t="s">
        <v>206</v>
      </c>
      <c r="D200">
        <v>1</v>
      </c>
      <c r="E200">
        <v>1</v>
      </c>
      <c r="F200">
        <v>4</v>
      </c>
      <c r="G200" t="str">
        <f t="shared" si="3"/>
        <v>BR024-26114</v>
      </c>
      <c r="H200">
        <v>5550</v>
      </c>
      <c r="I200" t="s">
        <v>279</v>
      </c>
      <c r="J200" t="s">
        <v>280</v>
      </c>
    </row>
    <row r="201" spans="1:10" x14ac:dyDescent="0.3">
      <c r="A201" s="61" t="s">
        <v>64</v>
      </c>
      <c r="B201" s="56" t="s">
        <v>82</v>
      </c>
      <c r="C201" s="65" t="s">
        <v>206</v>
      </c>
      <c r="D201">
        <v>2</v>
      </c>
      <c r="E201">
        <v>1</v>
      </c>
      <c r="F201">
        <v>5</v>
      </c>
      <c r="G201" t="str">
        <f t="shared" si="3"/>
        <v>BR024-26215</v>
      </c>
      <c r="H201">
        <v>5550</v>
      </c>
      <c r="I201" t="s">
        <v>274</v>
      </c>
      <c r="J201" t="s">
        <v>281</v>
      </c>
    </row>
    <row r="202" spans="1:10" x14ac:dyDescent="0.3">
      <c r="A202" s="61" t="s">
        <v>64</v>
      </c>
      <c r="B202" s="56" t="s">
        <v>82</v>
      </c>
      <c r="C202" s="65" t="s">
        <v>206</v>
      </c>
      <c r="D202">
        <v>2</v>
      </c>
      <c r="E202">
        <v>1</v>
      </c>
      <c r="F202">
        <v>6</v>
      </c>
      <c r="G202" t="str">
        <f t="shared" si="3"/>
        <v>BR024-26216</v>
      </c>
      <c r="H202">
        <v>5550</v>
      </c>
      <c r="I202" t="s">
        <v>275</v>
      </c>
      <c r="J202" t="s">
        <v>281</v>
      </c>
    </row>
    <row r="203" spans="1:10" x14ac:dyDescent="0.3">
      <c r="A203" s="61" t="s">
        <v>64</v>
      </c>
      <c r="B203" s="56" t="s">
        <v>82</v>
      </c>
      <c r="C203" s="65" t="s">
        <v>206</v>
      </c>
      <c r="D203">
        <v>2</v>
      </c>
      <c r="E203">
        <v>1</v>
      </c>
      <c r="F203">
        <v>7</v>
      </c>
      <c r="G203" t="str">
        <f t="shared" si="3"/>
        <v>BR024-26217</v>
      </c>
      <c r="H203">
        <v>5550</v>
      </c>
      <c r="I203" t="s">
        <v>276</v>
      </c>
      <c r="J203" t="s">
        <v>281</v>
      </c>
    </row>
    <row r="204" spans="1:10" x14ac:dyDescent="0.3">
      <c r="A204" s="81" t="s">
        <v>64</v>
      </c>
      <c r="B204" s="56" t="s">
        <v>82</v>
      </c>
      <c r="C204" s="75" t="s">
        <v>206</v>
      </c>
      <c r="D204">
        <v>2</v>
      </c>
      <c r="E204">
        <v>1</v>
      </c>
      <c r="F204">
        <v>8</v>
      </c>
      <c r="G204" t="str">
        <f t="shared" si="3"/>
        <v>BR024-26218</v>
      </c>
      <c r="H204">
        <v>5550</v>
      </c>
      <c r="I204" t="s">
        <v>277</v>
      </c>
      <c r="J204" t="s">
        <v>281</v>
      </c>
    </row>
    <row r="205" spans="1:10" x14ac:dyDescent="0.3">
      <c r="A205" s="61" t="s">
        <v>66</v>
      </c>
      <c r="B205" s="56" t="s">
        <v>82</v>
      </c>
      <c r="C205" s="65" t="s">
        <v>207</v>
      </c>
      <c r="D205">
        <v>1</v>
      </c>
      <c r="E205">
        <v>1</v>
      </c>
      <c r="F205">
        <v>1</v>
      </c>
      <c r="G205" t="str">
        <f t="shared" si="3"/>
        <v>BR024-27111</v>
      </c>
      <c r="H205">
        <v>5550</v>
      </c>
      <c r="I205" t="s">
        <v>273</v>
      </c>
      <c r="J205" t="s">
        <v>280</v>
      </c>
    </row>
    <row r="206" spans="1:10" x14ac:dyDescent="0.3">
      <c r="A206" s="61" t="s">
        <v>66</v>
      </c>
      <c r="B206" s="56" t="s">
        <v>82</v>
      </c>
      <c r="C206" s="65" t="s">
        <v>207</v>
      </c>
      <c r="D206">
        <v>1</v>
      </c>
      <c r="E206">
        <v>1</v>
      </c>
      <c r="F206">
        <v>2</v>
      </c>
      <c r="G206" t="str">
        <f t="shared" si="3"/>
        <v>BR024-27112</v>
      </c>
      <c r="H206">
        <v>5550</v>
      </c>
      <c r="I206" t="s">
        <v>275</v>
      </c>
      <c r="J206" t="s">
        <v>280</v>
      </c>
    </row>
    <row r="207" spans="1:10" x14ac:dyDescent="0.3">
      <c r="A207" s="61" t="s">
        <v>66</v>
      </c>
      <c r="B207" s="56" t="s">
        <v>82</v>
      </c>
      <c r="C207" s="65" t="s">
        <v>207</v>
      </c>
      <c r="D207">
        <v>1</v>
      </c>
      <c r="E207">
        <v>1</v>
      </c>
      <c r="F207">
        <v>3</v>
      </c>
      <c r="G207" t="str">
        <f t="shared" si="3"/>
        <v>BR024-27113</v>
      </c>
      <c r="H207">
        <v>5550</v>
      </c>
      <c r="I207" t="s">
        <v>276</v>
      </c>
      <c r="J207" t="s">
        <v>280</v>
      </c>
    </row>
    <row r="208" spans="1:10" x14ac:dyDescent="0.3">
      <c r="A208" s="61" t="s">
        <v>66</v>
      </c>
      <c r="B208" s="56" t="s">
        <v>82</v>
      </c>
      <c r="C208" s="65" t="s">
        <v>207</v>
      </c>
      <c r="D208">
        <v>1</v>
      </c>
      <c r="E208">
        <v>1</v>
      </c>
      <c r="F208">
        <v>4</v>
      </c>
      <c r="G208" t="str">
        <f t="shared" si="3"/>
        <v>BR024-27114</v>
      </c>
      <c r="H208">
        <v>5550</v>
      </c>
      <c r="I208" t="s">
        <v>277</v>
      </c>
      <c r="J208" t="s">
        <v>280</v>
      </c>
    </row>
    <row r="209" spans="1:10" x14ac:dyDescent="0.3">
      <c r="A209" s="61" t="s">
        <v>66</v>
      </c>
      <c r="B209" s="56" t="s">
        <v>82</v>
      </c>
      <c r="C209" s="65" t="s">
        <v>207</v>
      </c>
      <c r="D209">
        <v>2</v>
      </c>
      <c r="E209">
        <v>1</v>
      </c>
      <c r="F209">
        <v>5</v>
      </c>
      <c r="G209" t="str">
        <f t="shared" si="3"/>
        <v>BR024-27215</v>
      </c>
      <c r="H209">
        <v>5550</v>
      </c>
      <c r="I209" t="s">
        <v>274</v>
      </c>
      <c r="J209" t="s">
        <v>281</v>
      </c>
    </row>
    <row r="210" spans="1:10" x14ac:dyDescent="0.3">
      <c r="A210" s="61" t="s">
        <v>66</v>
      </c>
      <c r="B210" s="56" t="s">
        <v>82</v>
      </c>
      <c r="C210" s="65" t="s">
        <v>207</v>
      </c>
      <c r="D210">
        <v>2</v>
      </c>
      <c r="E210">
        <v>1</v>
      </c>
      <c r="F210">
        <v>6</v>
      </c>
      <c r="G210" t="str">
        <f t="shared" si="3"/>
        <v>BR024-27216</v>
      </c>
      <c r="H210">
        <v>5550</v>
      </c>
      <c r="I210" t="s">
        <v>275</v>
      </c>
      <c r="J210" t="s">
        <v>281</v>
      </c>
    </row>
    <row r="211" spans="1:10" x14ac:dyDescent="0.3">
      <c r="A211" s="61" t="s">
        <v>66</v>
      </c>
      <c r="B211" s="56" t="s">
        <v>82</v>
      </c>
      <c r="C211" s="65" t="s">
        <v>207</v>
      </c>
      <c r="D211">
        <v>2</v>
      </c>
      <c r="E211">
        <v>1</v>
      </c>
      <c r="F211">
        <v>7</v>
      </c>
      <c r="G211" t="str">
        <f t="shared" si="3"/>
        <v>BR024-27217</v>
      </c>
      <c r="H211">
        <v>5550</v>
      </c>
      <c r="I211" t="s">
        <v>276</v>
      </c>
      <c r="J211" t="s">
        <v>281</v>
      </c>
    </row>
    <row r="212" spans="1:10" x14ac:dyDescent="0.3">
      <c r="A212" s="81" t="s">
        <v>66</v>
      </c>
      <c r="B212" s="56" t="s">
        <v>82</v>
      </c>
      <c r="C212" s="75" t="s">
        <v>207</v>
      </c>
      <c r="D212">
        <v>2</v>
      </c>
      <c r="E212">
        <v>1</v>
      </c>
      <c r="F212">
        <v>8</v>
      </c>
      <c r="G212" t="str">
        <f t="shared" si="3"/>
        <v>BR024-27218</v>
      </c>
      <c r="H212">
        <v>5550</v>
      </c>
      <c r="I212" t="s">
        <v>279</v>
      </c>
      <c r="J212" t="s">
        <v>281</v>
      </c>
    </row>
    <row r="213" spans="1:10" x14ac:dyDescent="0.3">
      <c r="A213" s="61" t="s">
        <v>68</v>
      </c>
      <c r="B213" s="56" t="s">
        <v>82</v>
      </c>
      <c r="C213" s="65" t="s">
        <v>208</v>
      </c>
      <c r="D213">
        <v>1</v>
      </c>
      <c r="E213">
        <v>1</v>
      </c>
      <c r="F213">
        <v>1</v>
      </c>
      <c r="G213" t="str">
        <f t="shared" si="3"/>
        <v>BR024-28111</v>
      </c>
      <c r="H213">
        <v>5550</v>
      </c>
      <c r="I213" t="s">
        <v>273</v>
      </c>
      <c r="J213" t="s">
        <v>280</v>
      </c>
    </row>
    <row r="214" spans="1:10" x14ac:dyDescent="0.3">
      <c r="A214" s="62" t="s">
        <v>68</v>
      </c>
      <c r="B214" s="56" t="s">
        <v>82</v>
      </c>
      <c r="C214" s="66" t="s">
        <v>208</v>
      </c>
      <c r="D214">
        <v>1</v>
      </c>
      <c r="E214">
        <v>1</v>
      </c>
      <c r="F214">
        <v>2</v>
      </c>
      <c r="G214" t="str">
        <f t="shared" si="3"/>
        <v>BR024-28112</v>
      </c>
      <c r="H214">
        <v>5550</v>
      </c>
      <c r="I214" t="s">
        <v>274</v>
      </c>
      <c r="J214" t="s">
        <v>280</v>
      </c>
    </row>
    <row r="215" spans="1:10" x14ac:dyDescent="0.3">
      <c r="A215" s="61" t="s">
        <v>68</v>
      </c>
      <c r="B215" s="56" t="s">
        <v>82</v>
      </c>
      <c r="C215" s="65" t="s">
        <v>208</v>
      </c>
      <c r="D215">
        <v>1</v>
      </c>
      <c r="E215">
        <v>1</v>
      </c>
      <c r="F215">
        <v>3</v>
      </c>
      <c r="G215" t="str">
        <f t="shared" si="3"/>
        <v>BR024-28113</v>
      </c>
      <c r="H215">
        <v>5550</v>
      </c>
      <c r="I215" t="s">
        <v>275</v>
      </c>
      <c r="J215" t="s">
        <v>280</v>
      </c>
    </row>
    <row r="216" spans="1:10" x14ac:dyDescent="0.3">
      <c r="A216" s="62" t="s">
        <v>68</v>
      </c>
      <c r="B216" s="56" t="s">
        <v>82</v>
      </c>
      <c r="C216" s="66" t="s">
        <v>208</v>
      </c>
      <c r="D216">
        <v>1</v>
      </c>
      <c r="E216">
        <v>1</v>
      </c>
      <c r="F216">
        <v>4</v>
      </c>
      <c r="G216" t="str">
        <f t="shared" si="3"/>
        <v>BR024-28114</v>
      </c>
      <c r="H216">
        <v>5550</v>
      </c>
      <c r="I216" t="s">
        <v>277</v>
      </c>
      <c r="J216" t="s">
        <v>280</v>
      </c>
    </row>
    <row r="217" spans="1:10" x14ac:dyDescent="0.3">
      <c r="A217" s="61" t="s">
        <v>68</v>
      </c>
      <c r="B217" s="56" t="s">
        <v>82</v>
      </c>
      <c r="C217" s="65" t="s">
        <v>208</v>
      </c>
      <c r="D217">
        <v>2</v>
      </c>
      <c r="E217">
        <v>1</v>
      </c>
      <c r="F217">
        <v>5</v>
      </c>
      <c r="G217" t="str">
        <f t="shared" si="3"/>
        <v>BR024-28215</v>
      </c>
      <c r="H217">
        <v>5550</v>
      </c>
      <c r="I217" t="s">
        <v>273</v>
      </c>
      <c r="J217" t="s">
        <v>281</v>
      </c>
    </row>
    <row r="218" spans="1:10" x14ac:dyDescent="0.3">
      <c r="A218" s="62" t="s">
        <v>68</v>
      </c>
      <c r="B218" s="56" t="s">
        <v>82</v>
      </c>
      <c r="C218" s="66" t="s">
        <v>208</v>
      </c>
      <c r="D218">
        <v>2</v>
      </c>
      <c r="E218">
        <v>1</v>
      </c>
      <c r="F218">
        <v>6</v>
      </c>
      <c r="G218" t="str">
        <f t="shared" si="3"/>
        <v>BR024-28216</v>
      </c>
      <c r="H218">
        <v>5550</v>
      </c>
      <c r="I218" t="s">
        <v>275</v>
      </c>
      <c r="J218" t="s">
        <v>281</v>
      </c>
    </row>
    <row r="219" spans="1:10" x14ac:dyDescent="0.3">
      <c r="A219" s="61" t="s">
        <v>68</v>
      </c>
      <c r="B219" s="56" t="s">
        <v>82</v>
      </c>
      <c r="C219" s="65" t="s">
        <v>208</v>
      </c>
      <c r="D219">
        <v>2</v>
      </c>
      <c r="E219">
        <v>1</v>
      </c>
      <c r="F219">
        <v>7</v>
      </c>
      <c r="G219" t="str">
        <f t="shared" si="3"/>
        <v>BR024-28217</v>
      </c>
      <c r="H219">
        <v>5550</v>
      </c>
      <c r="I219" t="s">
        <v>276</v>
      </c>
      <c r="J219" t="s">
        <v>281</v>
      </c>
    </row>
    <row r="220" spans="1:10" x14ac:dyDescent="0.3">
      <c r="A220" s="88" t="s">
        <v>68</v>
      </c>
      <c r="B220" s="56" t="s">
        <v>82</v>
      </c>
      <c r="C220" s="89" t="s">
        <v>208</v>
      </c>
      <c r="D220">
        <v>2</v>
      </c>
      <c r="E220">
        <v>1</v>
      </c>
      <c r="F220">
        <v>8</v>
      </c>
      <c r="G220" t="str">
        <f t="shared" si="3"/>
        <v>BR024-28218</v>
      </c>
      <c r="H220">
        <v>5550</v>
      </c>
      <c r="I220" t="s">
        <v>279</v>
      </c>
      <c r="J220" t="s">
        <v>281</v>
      </c>
    </row>
    <row r="221" spans="1:10" x14ac:dyDescent="0.3">
      <c r="A221" s="61" t="s">
        <v>69</v>
      </c>
      <c r="B221" s="56" t="s">
        <v>82</v>
      </c>
      <c r="C221" s="65" t="s">
        <v>209</v>
      </c>
      <c r="D221">
        <v>1</v>
      </c>
      <c r="E221">
        <v>1</v>
      </c>
      <c r="F221">
        <v>1</v>
      </c>
      <c r="G221" t="str">
        <f t="shared" si="3"/>
        <v>BR024-29111</v>
      </c>
      <c r="H221">
        <v>5550</v>
      </c>
      <c r="I221" t="s">
        <v>273</v>
      </c>
      <c r="J221" t="s">
        <v>280</v>
      </c>
    </row>
    <row r="222" spans="1:10" x14ac:dyDescent="0.3">
      <c r="A222" s="62" t="s">
        <v>69</v>
      </c>
      <c r="B222" s="56" t="s">
        <v>82</v>
      </c>
      <c r="C222" s="66" t="s">
        <v>209</v>
      </c>
      <c r="D222">
        <v>1</v>
      </c>
      <c r="E222">
        <v>1</v>
      </c>
      <c r="F222">
        <v>2</v>
      </c>
      <c r="G222" t="str">
        <f t="shared" si="3"/>
        <v>BR024-29112</v>
      </c>
      <c r="H222">
        <v>5550</v>
      </c>
      <c r="I222" t="s">
        <v>274</v>
      </c>
      <c r="J222" t="s">
        <v>280</v>
      </c>
    </row>
    <row r="223" spans="1:10" x14ac:dyDescent="0.3">
      <c r="A223" s="61" t="s">
        <v>69</v>
      </c>
      <c r="B223" s="56" t="s">
        <v>82</v>
      </c>
      <c r="C223" s="65" t="s">
        <v>209</v>
      </c>
      <c r="D223">
        <v>1</v>
      </c>
      <c r="E223">
        <v>1</v>
      </c>
      <c r="F223">
        <v>3</v>
      </c>
      <c r="G223" t="str">
        <f t="shared" si="3"/>
        <v>BR024-29113</v>
      </c>
      <c r="H223">
        <v>5550</v>
      </c>
      <c r="I223" t="s">
        <v>276</v>
      </c>
      <c r="J223" t="s">
        <v>280</v>
      </c>
    </row>
    <row r="224" spans="1:10" x14ac:dyDescent="0.3">
      <c r="A224" s="62" t="s">
        <v>69</v>
      </c>
      <c r="B224" s="56" t="s">
        <v>82</v>
      </c>
      <c r="C224" s="66" t="s">
        <v>209</v>
      </c>
      <c r="D224">
        <v>1</v>
      </c>
      <c r="E224">
        <v>1</v>
      </c>
      <c r="F224">
        <v>4</v>
      </c>
      <c r="G224" t="str">
        <f t="shared" si="3"/>
        <v>BR024-29114</v>
      </c>
      <c r="H224">
        <v>5550</v>
      </c>
      <c r="I224" t="s">
        <v>277</v>
      </c>
      <c r="J224" t="s">
        <v>280</v>
      </c>
    </row>
    <row r="225" spans="1:10" x14ac:dyDescent="0.3">
      <c r="A225" s="61" t="s">
        <v>69</v>
      </c>
      <c r="B225" s="56" t="s">
        <v>82</v>
      </c>
      <c r="C225" s="65" t="s">
        <v>209</v>
      </c>
      <c r="D225">
        <v>2</v>
      </c>
      <c r="E225">
        <v>1</v>
      </c>
      <c r="F225">
        <v>5</v>
      </c>
      <c r="G225" t="str">
        <f t="shared" si="3"/>
        <v>BR024-29215</v>
      </c>
      <c r="H225">
        <v>5550</v>
      </c>
      <c r="I225" t="s">
        <v>273</v>
      </c>
      <c r="J225" t="s">
        <v>281</v>
      </c>
    </row>
    <row r="226" spans="1:10" x14ac:dyDescent="0.3">
      <c r="A226" s="62" t="s">
        <v>69</v>
      </c>
      <c r="B226" s="56" t="s">
        <v>82</v>
      </c>
      <c r="C226" s="66" t="s">
        <v>209</v>
      </c>
      <c r="D226">
        <v>2</v>
      </c>
      <c r="E226">
        <v>1</v>
      </c>
      <c r="F226">
        <v>6</v>
      </c>
      <c r="G226" t="str">
        <f t="shared" si="3"/>
        <v>BR024-29216</v>
      </c>
      <c r="H226">
        <v>5550</v>
      </c>
      <c r="I226" t="s">
        <v>274</v>
      </c>
      <c r="J226" t="s">
        <v>281</v>
      </c>
    </row>
    <row r="227" spans="1:10" x14ac:dyDescent="0.3">
      <c r="A227" s="61" t="s">
        <v>69</v>
      </c>
      <c r="B227" s="56" t="s">
        <v>82</v>
      </c>
      <c r="C227" s="65" t="s">
        <v>209</v>
      </c>
      <c r="D227">
        <v>2</v>
      </c>
      <c r="E227">
        <v>1</v>
      </c>
      <c r="F227">
        <v>7</v>
      </c>
      <c r="G227" t="str">
        <f t="shared" si="3"/>
        <v>BR024-29217</v>
      </c>
      <c r="H227">
        <v>5550</v>
      </c>
      <c r="I227" t="s">
        <v>276</v>
      </c>
      <c r="J227" t="s">
        <v>281</v>
      </c>
    </row>
    <row r="228" spans="1:10" x14ac:dyDescent="0.3">
      <c r="A228" s="88" t="s">
        <v>69</v>
      </c>
      <c r="B228" s="56" t="s">
        <v>82</v>
      </c>
      <c r="C228" s="89" t="s">
        <v>209</v>
      </c>
      <c r="D228">
        <v>2</v>
      </c>
      <c r="E228">
        <v>1</v>
      </c>
      <c r="F228">
        <v>8</v>
      </c>
      <c r="G228" t="str">
        <f t="shared" si="3"/>
        <v>BR024-29218</v>
      </c>
      <c r="H228">
        <v>5550</v>
      </c>
      <c r="I228" t="s">
        <v>279</v>
      </c>
      <c r="J228" t="s">
        <v>281</v>
      </c>
    </row>
    <row r="229" spans="1:10" x14ac:dyDescent="0.3">
      <c r="A229" s="61" t="s">
        <v>85</v>
      </c>
      <c r="B229" s="56" t="s">
        <v>86</v>
      </c>
      <c r="C229" s="65" t="s">
        <v>210</v>
      </c>
      <c r="D229">
        <v>1</v>
      </c>
      <c r="E229">
        <v>1</v>
      </c>
      <c r="F229">
        <v>1</v>
      </c>
      <c r="G229" t="str">
        <f t="shared" si="3"/>
        <v>BR024-30111</v>
      </c>
      <c r="H229">
        <v>5550</v>
      </c>
      <c r="I229" t="s">
        <v>273</v>
      </c>
      <c r="J229" t="s">
        <v>280</v>
      </c>
    </row>
    <row r="230" spans="1:10" x14ac:dyDescent="0.3">
      <c r="A230" s="61" t="s">
        <v>85</v>
      </c>
      <c r="B230" s="56" t="s">
        <v>86</v>
      </c>
      <c r="C230" s="65" t="s">
        <v>210</v>
      </c>
      <c r="D230">
        <v>1</v>
      </c>
      <c r="E230">
        <v>1</v>
      </c>
      <c r="F230">
        <v>2</v>
      </c>
      <c r="G230" t="str">
        <f t="shared" si="3"/>
        <v>BR024-30112</v>
      </c>
      <c r="H230">
        <v>5550</v>
      </c>
      <c r="I230" t="s">
        <v>275</v>
      </c>
      <c r="J230" t="s">
        <v>280</v>
      </c>
    </row>
    <row r="231" spans="1:10" x14ac:dyDescent="0.3">
      <c r="A231" s="61" t="s">
        <v>85</v>
      </c>
      <c r="B231" s="56" t="s">
        <v>86</v>
      </c>
      <c r="C231" s="65" t="s">
        <v>210</v>
      </c>
      <c r="D231">
        <v>1</v>
      </c>
      <c r="E231">
        <v>1</v>
      </c>
      <c r="F231">
        <v>3</v>
      </c>
      <c r="G231" t="str">
        <f t="shared" si="3"/>
        <v>BR024-30113</v>
      </c>
      <c r="H231">
        <v>5550</v>
      </c>
      <c r="I231" t="s">
        <v>276</v>
      </c>
      <c r="J231" t="s">
        <v>280</v>
      </c>
    </row>
    <row r="232" spans="1:10" x14ac:dyDescent="0.3">
      <c r="A232" s="61" t="s">
        <v>85</v>
      </c>
      <c r="B232" s="56" t="s">
        <v>86</v>
      </c>
      <c r="C232" s="65" t="s">
        <v>210</v>
      </c>
      <c r="D232">
        <v>1</v>
      </c>
      <c r="E232">
        <v>1</v>
      </c>
      <c r="F232">
        <v>4</v>
      </c>
      <c r="G232" t="str">
        <f t="shared" si="3"/>
        <v>BR024-30114</v>
      </c>
      <c r="H232">
        <v>5550</v>
      </c>
      <c r="I232" t="s">
        <v>279</v>
      </c>
      <c r="J232" t="s">
        <v>280</v>
      </c>
    </row>
    <row r="233" spans="1:10" x14ac:dyDescent="0.3">
      <c r="A233" s="61" t="s">
        <v>85</v>
      </c>
      <c r="B233" s="56" t="s">
        <v>86</v>
      </c>
      <c r="C233" s="65" t="s">
        <v>210</v>
      </c>
      <c r="D233">
        <v>2</v>
      </c>
      <c r="E233">
        <v>1</v>
      </c>
      <c r="F233">
        <v>5</v>
      </c>
      <c r="G233" t="str">
        <f t="shared" si="3"/>
        <v>BR024-30215</v>
      </c>
      <c r="H233">
        <v>5550</v>
      </c>
      <c r="I233" t="s">
        <v>273</v>
      </c>
      <c r="J233" t="s">
        <v>281</v>
      </c>
    </row>
    <row r="234" spans="1:10" x14ac:dyDescent="0.3">
      <c r="A234" s="61" t="s">
        <v>85</v>
      </c>
      <c r="B234" s="56" t="s">
        <v>86</v>
      </c>
      <c r="C234" s="65" t="s">
        <v>210</v>
      </c>
      <c r="D234">
        <v>2</v>
      </c>
      <c r="E234">
        <v>1</v>
      </c>
      <c r="F234">
        <v>6</v>
      </c>
      <c r="G234" t="str">
        <f t="shared" si="3"/>
        <v>BR024-30216</v>
      </c>
      <c r="H234">
        <v>5550</v>
      </c>
      <c r="I234" t="s">
        <v>274</v>
      </c>
      <c r="J234" t="s">
        <v>281</v>
      </c>
    </row>
    <row r="235" spans="1:10" x14ac:dyDescent="0.3">
      <c r="A235" s="61" t="s">
        <v>85</v>
      </c>
      <c r="B235" s="56" t="s">
        <v>86</v>
      </c>
      <c r="C235" s="65" t="s">
        <v>210</v>
      </c>
      <c r="D235">
        <v>2</v>
      </c>
      <c r="E235">
        <v>1</v>
      </c>
      <c r="F235">
        <v>7</v>
      </c>
      <c r="G235" t="str">
        <f t="shared" si="3"/>
        <v>BR024-30217</v>
      </c>
      <c r="H235">
        <v>5550</v>
      </c>
      <c r="I235" t="s">
        <v>276</v>
      </c>
      <c r="J235" t="s">
        <v>281</v>
      </c>
    </row>
    <row r="236" spans="1:10" x14ac:dyDescent="0.3">
      <c r="A236" s="81" t="s">
        <v>85</v>
      </c>
      <c r="B236" s="56" t="s">
        <v>86</v>
      </c>
      <c r="C236" s="75" t="s">
        <v>210</v>
      </c>
      <c r="D236">
        <v>2</v>
      </c>
      <c r="E236">
        <v>1</v>
      </c>
      <c r="F236">
        <v>8</v>
      </c>
      <c r="G236" t="str">
        <f t="shared" si="3"/>
        <v>BR024-30218</v>
      </c>
      <c r="H236">
        <v>5550</v>
      </c>
      <c r="I236" t="s">
        <v>279</v>
      </c>
      <c r="J236" t="s">
        <v>281</v>
      </c>
    </row>
    <row r="237" spans="1:10" x14ac:dyDescent="0.3">
      <c r="A237" s="61" t="s">
        <v>87</v>
      </c>
      <c r="B237" s="56" t="s">
        <v>88</v>
      </c>
      <c r="C237" s="65" t="s">
        <v>211</v>
      </c>
      <c r="D237">
        <v>1</v>
      </c>
      <c r="E237">
        <v>1</v>
      </c>
      <c r="F237">
        <v>1</v>
      </c>
      <c r="G237" t="str">
        <f t="shared" si="3"/>
        <v>BR024-31111</v>
      </c>
      <c r="H237">
        <v>5550</v>
      </c>
      <c r="I237" t="s">
        <v>273</v>
      </c>
      <c r="J237" t="s">
        <v>280</v>
      </c>
    </row>
    <row r="238" spans="1:10" x14ac:dyDescent="0.3">
      <c r="A238" s="61" t="s">
        <v>87</v>
      </c>
      <c r="B238" s="56" t="s">
        <v>88</v>
      </c>
      <c r="C238" s="65" t="s">
        <v>211</v>
      </c>
      <c r="D238">
        <v>1</v>
      </c>
      <c r="E238">
        <v>1</v>
      </c>
      <c r="F238">
        <v>2</v>
      </c>
      <c r="G238" t="str">
        <f t="shared" si="3"/>
        <v>BR024-31112</v>
      </c>
      <c r="H238">
        <v>5550</v>
      </c>
      <c r="I238" t="s">
        <v>275</v>
      </c>
      <c r="J238" t="s">
        <v>280</v>
      </c>
    </row>
    <row r="239" spans="1:10" x14ac:dyDescent="0.3">
      <c r="A239" s="61" t="s">
        <v>87</v>
      </c>
      <c r="B239" s="56" t="s">
        <v>88</v>
      </c>
      <c r="C239" s="65" t="s">
        <v>211</v>
      </c>
      <c r="D239">
        <v>1</v>
      </c>
      <c r="E239">
        <v>1</v>
      </c>
      <c r="F239">
        <v>3</v>
      </c>
      <c r="G239" t="str">
        <f t="shared" si="3"/>
        <v>BR024-31113</v>
      </c>
      <c r="H239">
        <v>5550</v>
      </c>
      <c r="I239" t="s">
        <v>276</v>
      </c>
      <c r="J239" t="s">
        <v>280</v>
      </c>
    </row>
    <row r="240" spans="1:10" x14ac:dyDescent="0.3">
      <c r="A240" s="61" t="s">
        <v>87</v>
      </c>
      <c r="B240" s="56" t="s">
        <v>88</v>
      </c>
      <c r="C240" s="65" t="s">
        <v>211</v>
      </c>
      <c r="D240">
        <v>1</v>
      </c>
      <c r="E240">
        <v>1</v>
      </c>
      <c r="F240">
        <v>4</v>
      </c>
      <c r="G240" t="str">
        <f t="shared" si="3"/>
        <v>BR024-31114</v>
      </c>
      <c r="H240">
        <v>5550</v>
      </c>
      <c r="I240" t="s">
        <v>279</v>
      </c>
      <c r="J240" t="s">
        <v>280</v>
      </c>
    </row>
    <row r="241" spans="1:10" x14ac:dyDescent="0.3">
      <c r="A241" s="61" t="s">
        <v>87</v>
      </c>
      <c r="B241" s="56" t="s">
        <v>88</v>
      </c>
      <c r="C241" s="65" t="s">
        <v>211</v>
      </c>
      <c r="D241">
        <v>2</v>
      </c>
      <c r="E241">
        <v>1</v>
      </c>
      <c r="F241">
        <v>5</v>
      </c>
      <c r="G241" t="str">
        <f t="shared" si="3"/>
        <v>BR024-31215</v>
      </c>
      <c r="H241">
        <v>5550</v>
      </c>
      <c r="I241" t="s">
        <v>274</v>
      </c>
      <c r="J241" t="s">
        <v>281</v>
      </c>
    </row>
    <row r="242" spans="1:10" x14ac:dyDescent="0.3">
      <c r="A242" s="61" t="s">
        <v>87</v>
      </c>
      <c r="B242" s="56" t="s">
        <v>88</v>
      </c>
      <c r="C242" s="65" t="s">
        <v>211</v>
      </c>
      <c r="D242">
        <v>2</v>
      </c>
      <c r="E242">
        <v>1</v>
      </c>
      <c r="F242">
        <v>6</v>
      </c>
      <c r="G242" t="str">
        <f t="shared" si="3"/>
        <v>BR024-31216</v>
      </c>
      <c r="H242">
        <v>5550</v>
      </c>
      <c r="I242" t="s">
        <v>275</v>
      </c>
      <c r="J242" t="s">
        <v>281</v>
      </c>
    </row>
    <row r="243" spans="1:10" x14ac:dyDescent="0.3">
      <c r="A243" s="61" t="s">
        <v>87</v>
      </c>
      <c r="B243" s="56" t="s">
        <v>88</v>
      </c>
      <c r="C243" s="65" t="s">
        <v>211</v>
      </c>
      <c r="D243">
        <v>2</v>
      </c>
      <c r="E243">
        <v>1</v>
      </c>
      <c r="F243">
        <v>7</v>
      </c>
      <c r="G243" t="str">
        <f t="shared" si="3"/>
        <v>BR024-31217</v>
      </c>
      <c r="H243">
        <v>5550</v>
      </c>
      <c r="I243" t="s">
        <v>277</v>
      </c>
      <c r="J243" t="s">
        <v>281</v>
      </c>
    </row>
    <row r="244" spans="1:10" x14ac:dyDescent="0.3">
      <c r="A244" s="81" t="s">
        <v>87</v>
      </c>
      <c r="B244" s="56" t="s">
        <v>88</v>
      </c>
      <c r="C244" s="75" t="s">
        <v>211</v>
      </c>
      <c r="D244">
        <v>2</v>
      </c>
      <c r="E244">
        <v>1</v>
      </c>
      <c r="F244">
        <v>8</v>
      </c>
      <c r="G244" t="str">
        <f t="shared" si="3"/>
        <v>BR024-31218</v>
      </c>
      <c r="H244">
        <v>5550</v>
      </c>
      <c r="I244" t="s">
        <v>279</v>
      </c>
      <c r="J244" t="s">
        <v>281</v>
      </c>
    </row>
    <row r="245" spans="1:10" x14ac:dyDescent="0.3">
      <c r="A245" s="61" t="s">
        <v>89</v>
      </c>
      <c r="B245" s="56" t="s">
        <v>90</v>
      </c>
      <c r="C245" s="65" t="s">
        <v>212</v>
      </c>
      <c r="D245">
        <v>1</v>
      </c>
      <c r="E245">
        <v>1</v>
      </c>
      <c r="F245">
        <v>1</v>
      </c>
      <c r="G245" t="str">
        <f t="shared" si="3"/>
        <v>BR024-32111</v>
      </c>
      <c r="H245">
        <v>5550</v>
      </c>
      <c r="I245" t="s">
        <v>273</v>
      </c>
      <c r="J245" t="s">
        <v>280</v>
      </c>
    </row>
    <row r="246" spans="1:10" x14ac:dyDescent="0.3">
      <c r="A246" s="61" t="s">
        <v>89</v>
      </c>
      <c r="B246" s="56" t="s">
        <v>90</v>
      </c>
      <c r="C246" s="65" t="s">
        <v>212</v>
      </c>
      <c r="D246">
        <v>1</v>
      </c>
      <c r="E246">
        <v>1</v>
      </c>
      <c r="F246">
        <v>2</v>
      </c>
      <c r="G246" t="str">
        <f t="shared" si="3"/>
        <v>BR024-32112</v>
      </c>
      <c r="H246">
        <v>5550</v>
      </c>
      <c r="I246" t="s">
        <v>274</v>
      </c>
      <c r="J246" t="s">
        <v>280</v>
      </c>
    </row>
    <row r="247" spans="1:10" x14ac:dyDescent="0.3">
      <c r="A247" s="61" t="s">
        <v>89</v>
      </c>
      <c r="B247" s="56" t="s">
        <v>90</v>
      </c>
      <c r="C247" s="65" t="s">
        <v>212</v>
      </c>
      <c r="D247">
        <v>1</v>
      </c>
      <c r="E247">
        <v>1</v>
      </c>
      <c r="F247">
        <v>3</v>
      </c>
      <c r="G247" t="str">
        <f t="shared" si="3"/>
        <v>BR024-32113</v>
      </c>
      <c r="H247">
        <v>5550</v>
      </c>
      <c r="I247" t="s">
        <v>276</v>
      </c>
      <c r="J247" t="s">
        <v>280</v>
      </c>
    </row>
    <row r="248" spans="1:10" x14ac:dyDescent="0.3">
      <c r="A248" s="61" t="s">
        <v>89</v>
      </c>
      <c r="B248" s="56" t="s">
        <v>90</v>
      </c>
      <c r="C248" s="65" t="s">
        <v>212</v>
      </c>
      <c r="D248">
        <v>1</v>
      </c>
      <c r="E248">
        <v>1</v>
      </c>
      <c r="F248">
        <v>4</v>
      </c>
      <c r="G248" t="str">
        <f t="shared" si="3"/>
        <v>BR024-32114</v>
      </c>
      <c r="H248">
        <v>5550</v>
      </c>
      <c r="I248" t="s">
        <v>277</v>
      </c>
      <c r="J248" t="s">
        <v>280</v>
      </c>
    </row>
    <row r="249" spans="1:10" x14ac:dyDescent="0.3">
      <c r="A249" s="61" t="s">
        <v>89</v>
      </c>
      <c r="B249" s="56" t="s">
        <v>90</v>
      </c>
      <c r="C249" s="65" t="s">
        <v>212</v>
      </c>
      <c r="D249">
        <v>2</v>
      </c>
      <c r="E249">
        <v>1</v>
      </c>
      <c r="F249">
        <v>5</v>
      </c>
      <c r="G249" t="str">
        <f t="shared" si="3"/>
        <v>BR024-32215</v>
      </c>
      <c r="H249">
        <v>5550</v>
      </c>
      <c r="I249" t="s">
        <v>273</v>
      </c>
      <c r="J249" t="s">
        <v>281</v>
      </c>
    </row>
    <row r="250" spans="1:10" x14ac:dyDescent="0.3">
      <c r="A250" s="61" t="s">
        <v>89</v>
      </c>
      <c r="B250" s="56" t="s">
        <v>90</v>
      </c>
      <c r="C250" s="65" t="s">
        <v>212</v>
      </c>
      <c r="D250">
        <v>2</v>
      </c>
      <c r="E250">
        <v>1</v>
      </c>
      <c r="F250">
        <v>6</v>
      </c>
      <c r="G250" t="str">
        <f t="shared" si="3"/>
        <v>BR024-32216</v>
      </c>
      <c r="H250">
        <v>5550</v>
      </c>
      <c r="I250" t="s">
        <v>275</v>
      </c>
      <c r="J250" t="s">
        <v>281</v>
      </c>
    </row>
    <row r="251" spans="1:10" x14ac:dyDescent="0.3">
      <c r="A251" s="61" t="s">
        <v>89</v>
      </c>
      <c r="B251" s="56" t="s">
        <v>90</v>
      </c>
      <c r="C251" s="65" t="s">
        <v>212</v>
      </c>
      <c r="D251">
        <v>2</v>
      </c>
      <c r="E251">
        <v>1</v>
      </c>
      <c r="F251">
        <v>7</v>
      </c>
      <c r="G251" t="str">
        <f t="shared" si="3"/>
        <v>BR024-32217</v>
      </c>
      <c r="H251">
        <v>5550</v>
      </c>
      <c r="I251" t="s">
        <v>277</v>
      </c>
      <c r="J251" t="s">
        <v>281</v>
      </c>
    </row>
    <row r="252" spans="1:10" x14ac:dyDescent="0.3">
      <c r="A252" s="81" t="s">
        <v>89</v>
      </c>
      <c r="B252" s="56" t="s">
        <v>90</v>
      </c>
      <c r="C252" s="75" t="s">
        <v>212</v>
      </c>
      <c r="D252">
        <v>2</v>
      </c>
      <c r="E252">
        <v>1</v>
      </c>
      <c r="F252">
        <v>8</v>
      </c>
      <c r="G252" t="str">
        <f t="shared" si="3"/>
        <v>BR024-32218</v>
      </c>
      <c r="H252">
        <v>5550</v>
      </c>
      <c r="I252" t="s">
        <v>279</v>
      </c>
      <c r="J252" t="s">
        <v>281</v>
      </c>
    </row>
    <row r="253" spans="1:10" x14ac:dyDescent="0.3">
      <c r="A253" s="61" t="s">
        <v>91</v>
      </c>
      <c r="B253" s="56" t="s">
        <v>90</v>
      </c>
      <c r="C253" s="65" t="s">
        <v>213</v>
      </c>
      <c r="D253">
        <v>1</v>
      </c>
      <c r="E253">
        <v>1</v>
      </c>
      <c r="F253">
        <v>1</v>
      </c>
      <c r="G253" t="str">
        <f t="shared" si="3"/>
        <v>BR024-33111</v>
      </c>
      <c r="H253">
        <v>5550</v>
      </c>
      <c r="I253" t="s">
        <v>273</v>
      </c>
      <c r="J253" t="s">
        <v>280</v>
      </c>
    </row>
    <row r="254" spans="1:10" x14ac:dyDescent="0.3">
      <c r="A254" s="61" t="s">
        <v>91</v>
      </c>
      <c r="B254" s="56" t="s">
        <v>90</v>
      </c>
      <c r="C254" s="65" t="s">
        <v>213</v>
      </c>
      <c r="D254">
        <v>1</v>
      </c>
      <c r="E254">
        <v>1</v>
      </c>
      <c r="F254">
        <v>2</v>
      </c>
      <c r="G254" t="str">
        <f t="shared" si="3"/>
        <v>BR024-33112</v>
      </c>
      <c r="H254">
        <v>5550</v>
      </c>
      <c r="I254" t="s">
        <v>274</v>
      </c>
      <c r="J254" t="s">
        <v>280</v>
      </c>
    </row>
    <row r="255" spans="1:10" x14ac:dyDescent="0.3">
      <c r="A255" s="61" t="s">
        <v>91</v>
      </c>
      <c r="B255" s="56" t="s">
        <v>90</v>
      </c>
      <c r="C255" s="65" t="s">
        <v>213</v>
      </c>
      <c r="D255">
        <v>1</v>
      </c>
      <c r="E255">
        <v>1</v>
      </c>
      <c r="F255">
        <v>3</v>
      </c>
      <c r="G255" t="str">
        <f t="shared" si="3"/>
        <v>BR024-33113</v>
      </c>
      <c r="H255">
        <v>5550</v>
      </c>
      <c r="I255" t="s">
        <v>276</v>
      </c>
      <c r="J255" t="s">
        <v>280</v>
      </c>
    </row>
    <row r="256" spans="1:10" x14ac:dyDescent="0.3">
      <c r="A256" s="61" t="s">
        <v>91</v>
      </c>
      <c r="B256" s="56" t="s">
        <v>90</v>
      </c>
      <c r="C256" s="65" t="s">
        <v>213</v>
      </c>
      <c r="D256">
        <v>1</v>
      </c>
      <c r="E256">
        <v>1</v>
      </c>
      <c r="F256">
        <v>4</v>
      </c>
      <c r="G256" t="str">
        <f t="shared" si="3"/>
        <v>BR024-33114</v>
      </c>
      <c r="H256">
        <v>5550</v>
      </c>
      <c r="I256" t="s">
        <v>279</v>
      </c>
      <c r="J256" t="s">
        <v>280</v>
      </c>
    </row>
    <row r="257" spans="1:10" x14ac:dyDescent="0.3">
      <c r="A257" s="61" t="s">
        <v>91</v>
      </c>
      <c r="B257" s="56" t="s">
        <v>90</v>
      </c>
      <c r="C257" s="65" t="s">
        <v>213</v>
      </c>
      <c r="D257">
        <v>2</v>
      </c>
      <c r="E257">
        <v>1</v>
      </c>
      <c r="F257">
        <v>5</v>
      </c>
      <c r="G257" t="str">
        <f t="shared" si="3"/>
        <v>BR024-33215</v>
      </c>
      <c r="H257">
        <v>5550</v>
      </c>
      <c r="I257" t="s">
        <v>273</v>
      </c>
      <c r="J257" t="s">
        <v>281</v>
      </c>
    </row>
    <row r="258" spans="1:10" x14ac:dyDescent="0.3">
      <c r="A258" s="61" t="s">
        <v>91</v>
      </c>
      <c r="B258" s="56" t="s">
        <v>90</v>
      </c>
      <c r="C258" s="65" t="s">
        <v>213</v>
      </c>
      <c r="D258">
        <v>2</v>
      </c>
      <c r="E258">
        <v>1</v>
      </c>
      <c r="F258">
        <v>6</v>
      </c>
      <c r="G258" t="str">
        <f t="shared" ref="G258:G321" si="4">CONCATENATE("BR024-","",C258,FIXED(D258,0,0),E258,F258)</f>
        <v>BR024-33216</v>
      </c>
      <c r="H258">
        <v>5550</v>
      </c>
      <c r="I258" t="s">
        <v>275</v>
      </c>
      <c r="J258" t="s">
        <v>281</v>
      </c>
    </row>
    <row r="259" spans="1:10" x14ac:dyDescent="0.3">
      <c r="A259" s="61" t="s">
        <v>91</v>
      </c>
      <c r="B259" s="56" t="s">
        <v>90</v>
      </c>
      <c r="C259" s="65" t="s">
        <v>213</v>
      </c>
      <c r="D259">
        <v>2</v>
      </c>
      <c r="E259">
        <v>1</v>
      </c>
      <c r="F259">
        <v>7</v>
      </c>
      <c r="G259" t="str">
        <f t="shared" si="4"/>
        <v>BR024-33217</v>
      </c>
      <c r="H259">
        <v>5550</v>
      </c>
      <c r="I259" t="s">
        <v>276</v>
      </c>
      <c r="J259" t="s">
        <v>281</v>
      </c>
    </row>
    <row r="260" spans="1:10" x14ac:dyDescent="0.3">
      <c r="A260" s="81" t="s">
        <v>91</v>
      </c>
      <c r="B260" s="56" t="s">
        <v>90</v>
      </c>
      <c r="C260" s="75" t="s">
        <v>213</v>
      </c>
      <c r="D260">
        <v>2</v>
      </c>
      <c r="E260">
        <v>1</v>
      </c>
      <c r="F260">
        <v>8</v>
      </c>
      <c r="G260" t="str">
        <f t="shared" si="4"/>
        <v>BR024-33218</v>
      </c>
      <c r="H260">
        <v>5550</v>
      </c>
      <c r="I260" t="s">
        <v>277</v>
      </c>
      <c r="J260" t="s">
        <v>281</v>
      </c>
    </row>
    <row r="261" spans="1:10" x14ac:dyDescent="0.3">
      <c r="A261" s="61" t="s">
        <v>92</v>
      </c>
      <c r="B261" s="56" t="s">
        <v>90</v>
      </c>
      <c r="C261" s="65" t="s">
        <v>214</v>
      </c>
      <c r="D261">
        <v>1</v>
      </c>
      <c r="E261">
        <v>1</v>
      </c>
      <c r="F261">
        <v>1</v>
      </c>
      <c r="G261" t="str">
        <f t="shared" si="4"/>
        <v>BR024-34111</v>
      </c>
      <c r="H261">
        <v>5550</v>
      </c>
      <c r="I261" t="s">
        <v>273</v>
      </c>
      <c r="J261" t="s">
        <v>280</v>
      </c>
    </row>
    <row r="262" spans="1:10" x14ac:dyDescent="0.3">
      <c r="A262" s="61" t="s">
        <v>92</v>
      </c>
      <c r="B262" s="56" t="s">
        <v>90</v>
      </c>
      <c r="C262" s="65" t="s">
        <v>214</v>
      </c>
      <c r="D262">
        <v>1</v>
      </c>
      <c r="E262">
        <v>1</v>
      </c>
      <c r="F262">
        <v>2</v>
      </c>
      <c r="G262" t="str">
        <f t="shared" si="4"/>
        <v>BR024-34112</v>
      </c>
      <c r="H262">
        <v>5550</v>
      </c>
      <c r="I262" t="s">
        <v>275</v>
      </c>
      <c r="J262" t="s">
        <v>280</v>
      </c>
    </row>
    <row r="263" spans="1:10" x14ac:dyDescent="0.3">
      <c r="A263" s="61" t="s">
        <v>92</v>
      </c>
      <c r="B263" s="56" t="s">
        <v>90</v>
      </c>
      <c r="C263" s="65" t="s">
        <v>214</v>
      </c>
      <c r="D263">
        <v>1</v>
      </c>
      <c r="E263">
        <v>1</v>
      </c>
      <c r="F263">
        <v>3</v>
      </c>
      <c r="G263" t="str">
        <f t="shared" si="4"/>
        <v>BR024-34113</v>
      </c>
      <c r="H263">
        <v>5550</v>
      </c>
      <c r="I263" t="s">
        <v>277</v>
      </c>
      <c r="J263" t="s">
        <v>280</v>
      </c>
    </row>
    <row r="264" spans="1:10" x14ac:dyDescent="0.3">
      <c r="A264" s="61" t="s">
        <v>92</v>
      </c>
      <c r="B264" s="56" t="s">
        <v>90</v>
      </c>
      <c r="C264" s="65" t="s">
        <v>214</v>
      </c>
      <c r="D264">
        <v>1</v>
      </c>
      <c r="E264">
        <v>1</v>
      </c>
      <c r="F264">
        <v>4</v>
      </c>
      <c r="G264" t="str">
        <f t="shared" si="4"/>
        <v>BR024-34114</v>
      </c>
      <c r="H264">
        <v>5550</v>
      </c>
      <c r="I264" t="s">
        <v>279</v>
      </c>
      <c r="J264" t="s">
        <v>280</v>
      </c>
    </row>
    <row r="265" spans="1:10" x14ac:dyDescent="0.3">
      <c r="A265" s="61" t="s">
        <v>92</v>
      </c>
      <c r="B265" s="56" t="s">
        <v>90</v>
      </c>
      <c r="C265" s="65" t="s">
        <v>214</v>
      </c>
      <c r="D265">
        <v>2</v>
      </c>
      <c r="E265">
        <v>1</v>
      </c>
      <c r="F265">
        <v>5</v>
      </c>
      <c r="G265" t="str">
        <f t="shared" si="4"/>
        <v>BR024-34215</v>
      </c>
      <c r="H265">
        <v>5550</v>
      </c>
      <c r="I265" t="s">
        <v>274</v>
      </c>
      <c r="J265" t="s">
        <v>281</v>
      </c>
    </row>
    <row r="266" spans="1:10" x14ac:dyDescent="0.3">
      <c r="A266" s="61" t="s">
        <v>92</v>
      </c>
      <c r="B266" s="56" t="s">
        <v>90</v>
      </c>
      <c r="C266" s="65" t="s">
        <v>214</v>
      </c>
      <c r="D266">
        <v>2</v>
      </c>
      <c r="E266">
        <v>1</v>
      </c>
      <c r="F266">
        <v>6</v>
      </c>
      <c r="G266" t="str">
        <f t="shared" si="4"/>
        <v>BR024-34216</v>
      </c>
      <c r="H266">
        <v>5550</v>
      </c>
      <c r="I266" t="s">
        <v>275</v>
      </c>
      <c r="J266" t="s">
        <v>281</v>
      </c>
    </row>
    <row r="267" spans="1:10" x14ac:dyDescent="0.3">
      <c r="A267" s="61" t="s">
        <v>92</v>
      </c>
      <c r="B267" s="56" t="s">
        <v>90</v>
      </c>
      <c r="C267" s="65" t="s">
        <v>214</v>
      </c>
      <c r="D267">
        <v>2</v>
      </c>
      <c r="E267">
        <v>1</v>
      </c>
      <c r="F267">
        <v>7</v>
      </c>
      <c r="G267" t="str">
        <f t="shared" si="4"/>
        <v>BR024-34217</v>
      </c>
      <c r="H267">
        <v>5550</v>
      </c>
      <c r="I267" t="s">
        <v>276</v>
      </c>
      <c r="J267" t="s">
        <v>281</v>
      </c>
    </row>
    <row r="268" spans="1:10" x14ac:dyDescent="0.3">
      <c r="A268" s="81" t="s">
        <v>92</v>
      </c>
      <c r="B268" s="56" t="s">
        <v>90</v>
      </c>
      <c r="C268" s="75" t="s">
        <v>214</v>
      </c>
      <c r="D268">
        <v>2</v>
      </c>
      <c r="E268">
        <v>1</v>
      </c>
      <c r="F268">
        <v>8</v>
      </c>
      <c r="G268" t="str">
        <f t="shared" si="4"/>
        <v>BR024-34218</v>
      </c>
      <c r="H268">
        <v>5550</v>
      </c>
      <c r="I268" t="s">
        <v>277</v>
      </c>
      <c r="J268" t="s">
        <v>281</v>
      </c>
    </row>
    <row r="269" spans="1:10" x14ac:dyDescent="0.3">
      <c r="A269" s="61" t="s">
        <v>93</v>
      </c>
      <c r="B269" s="56" t="s">
        <v>86</v>
      </c>
      <c r="C269" s="65" t="s">
        <v>215</v>
      </c>
      <c r="D269">
        <v>1</v>
      </c>
      <c r="E269">
        <v>1</v>
      </c>
      <c r="F269">
        <v>1</v>
      </c>
      <c r="G269" t="str">
        <f t="shared" si="4"/>
        <v>BR024-35111</v>
      </c>
      <c r="H269">
        <v>5550</v>
      </c>
      <c r="I269" t="s">
        <v>273</v>
      </c>
      <c r="J269" t="s">
        <v>280</v>
      </c>
    </row>
    <row r="270" spans="1:10" x14ac:dyDescent="0.3">
      <c r="A270" s="61" t="s">
        <v>93</v>
      </c>
      <c r="B270" s="56" t="s">
        <v>86</v>
      </c>
      <c r="C270" s="65" t="s">
        <v>215</v>
      </c>
      <c r="D270">
        <v>1</v>
      </c>
      <c r="E270">
        <v>1</v>
      </c>
      <c r="F270">
        <v>2</v>
      </c>
      <c r="G270" t="str">
        <f t="shared" si="4"/>
        <v>BR024-35112</v>
      </c>
      <c r="H270">
        <v>5550</v>
      </c>
      <c r="I270" t="s">
        <v>275</v>
      </c>
      <c r="J270" t="s">
        <v>280</v>
      </c>
    </row>
    <row r="271" spans="1:10" x14ac:dyDescent="0.3">
      <c r="A271" s="61" t="s">
        <v>93</v>
      </c>
      <c r="B271" s="56" t="s">
        <v>86</v>
      </c>
      <c r="C271" s="65" t="s">
        <v>215</v>
      </c>
      <c r="D271">
        <v>1</v>
      </c>
      <c r="E271">
        <v>1</v>
      </c>
      <c r="F271">
        <v>3</v>
      </c>
      <c r="G271" t="str">
        <f t="shared" si="4"/>
        <v>BR024-35113</v>
      </c>
      <c r="H271">
        <v>5550</v>
      </c>
      <c r="I271" t="s">
        <v>277</v>
      </c>
      <c r="J271" t="s">
        <v>280</v>
      </c>
    </row>
    <row r="272" spans="1:10" x14ac:dyDescent="0.3">
      <c r="A272" s="61" t="s">
        <v>93</v>
      </c>
      <c r="B272" s="56" t="s">
        <v>86</v>
      </c>
      <c r="C272" s="65" t="s">
        <v>215</v>
      </c>
      <c r="D272">
        <v>1</v>
      </c>
      <c r="E272">
        <v>1</v>
      </c>
      <c r="F272">
        <v>4</v>
      </c>
      <c r="G272" t="str">
        <f t="shared" si="4"/>
        <v>BR024-35114</v>
      </c>
      <c r="H272">
        <v>5550</v>
      </c>
      <c r="I272" t="s">
        <v>279</v>
      </c>
      <c r="J272" t="s">
        <v>280</v>
      </c>
    </row>
    <row r="273" spans="1:10" x14ac:dyDescent="0.3">
      <c r="A273" s="61" t="s">
        <v>93</v>
      </c>
      <c r="B273" s="56" t="s">
        <v>86</v>
      </c>
      <c r="C273" s="65" t="s">
        <v>215</v>
      </c>
      <c r="D273">
        <v>2</v>
      </c>
      <c r="E273">
        <v>1</v>
      </c>
      <c r="F273">
        <v>5</v>
      </c>
      <c r="G273" t="str">
        <f t="shared" si="4"/>
        <v>BR024-35215</v>
      </c>
      <c r="H273">
        <v>5550</v>
      </c>
      <c r="I273" t="s">
        <v>274</v>
      </c>
      <c r="J273" t="s">
        <v>281</v>
      </c>
    </row>
    <row r="274" spans="1:10" x14ac:dyDescent="0.3">
      <c r="A274" s="61" t="s">
        <v>93</v>
      </c>
      <c r="B274" s="56" t="s">
        <v>86</v>
      </c>
      <c r="C274" s="65" t="s">
        <v>215</v>
      </c>
      <c r="D274">
        <v>2</v>
      </c>
      <c r="E274">
        <v>1</v>
      </c>
      <c r="F274">
        <v>6</v>
      </c>
      <c r="G274" t="str">
        <f t="shared" si="4"/>
        <v>BR024-35216</v>
      </c>
      <c r="H274">
        <v>5550</v>
      </c>
      <c r="I274" t="s">
        <v>274</v>
      </c>
      <c r="J274" t="s">
        <v>281</v>
      </c>
    </row>
    <row r="275" spans="1:10" x14ac:dyDescent="0.3">
      <c r="A275" s="61" t="s">
        <v>93</v>
      </c>
      <c r="B275" s="56" t="s">
        <v>86</v>
      </c>
      <c r="C275" s="65" t="s">
        <v>215</v>
      </c>
      <c r="D275">
        <v>2</v>
      </c>
      <c r="E275">
        <v>1</v>
      </c>
      <c r="F275">
        <v>7</v>
      </c>
      <c r="G275" t="str">
        <f t="shared" si="4"/>
        <v>BR024-35217</v>
      </c>
      <c r="H275">
        <v>5550</v>
      </c>
      <c r="I275" t="s">
        <v>276</v>
      </c>
      <c r="J275" t="s">
        <v>281</v>
      </c>
    </row>
    <row r="276" spans="1:10" x14ac:dyDescent="0.3">
      <c r="A276" s="81" t="s">
        <v>93</v>
      </c>
      <c r="B276" s="56" t="s">
        <v>86</v>
      </c>
      <c r="C276" s="75" t="s">
        <v>215</v>
      </c>
      <c r="D276">
        <v>2</v>
      </c>
      <c r="E276">
        <v>1</v>
      </c>
      <c r="F276">
        <v>8</v>
      </c>
      <c r="G276" t="str">
        <f t="shared" si="4"/>
        <v>BR024-35218</v>
      </c>
      <c r="H276">
        <v>5550</v>
      </c>
      <c r="I276" t="s">
        <v>279</v>
      </c>
      <c r="J276" t="s">
        <v>281</v>
      </c>
    </row>
    <row r="277" spans="1:10" x14ac:dyDescent="0.3">
      <c r="A277" s="58" t="s">
        <v>94</v>
      </c>
      <c r="B277" s="56" t="s">
        <v>88</v>
      </c>
      <c r="C277" s="67" t="s">
        <v>216</v>
      </c>
      <c r="D277">
        <v>1</v>
      </c>
      <c r="E277">
        <v>1</v>
      </c>
      <c r="F277">
        <v>1</v>
      </c>
      <c r="G277" t="str">
        <f t="shared" si="4"/>
        <v>BR024-36111</v>
      </c>
      <c r="H277">
        <v>5550</v>
      </c>
      <c r="I277" t="s">
        <v>273</v>
      </c>
      <c r="J277" t="s">
        <v>280</v>
      </c>
    </row>
    <row r="278" spans="1:10" x14ac:dyDescent="0.3">
      <c r="A278" s="58" t="s">
        <v>94</v>
      </c>
      <c r="B278" s="56" t="s">
        <v>88</v>
      </c>
      <c r="C278" s="67" t="s">
        <v>216</v>
      </c>
      <c r="D278">
        <v>1</v>
      </c>
      <c r="E278">
        <v>1</v>
      </c>
      <c r="F278">
        <v>2</v>
      </c>
      <c r="G278" t="str">
        <f t="shared" si="4"/>
        <v>BR024-36112</v>
      </c>
      <c r="H278">
        <v>5550</v>
      </c>
      <c r="I278" t="s">
        <v>274</v>
      </c>
      <c r="J278" t="s">
        <v>280</v>
      </c>
    </row>
    <row r="279" spans="1:10" x14ac:dyDescent="0.3">
      <c r="A279" s="58" t="s">
        <v>94</v>
      </c>
      <c r="B279" s="56" t="s">
        <v>88</v>
      </c>
      <c r="C279" s="67" t="s">
        <v>216</v>
      </c>
      <c r="D279">
        <v>1</v>
      </c>
      <c r="E279">
        <v>1</v>
      </c>
      <c r="F279">
        <v>3</v>
      </c>
      <c r="G279" t="str">
        <f t="shared" si="4"/>
        <v>BR024-36113</v>
      </c>
      <c r="H279">
        <v>5550</v>
      </c>
      <c r="I279" t="s">
        <v>276</v>
      </c>
      <c r="J279" t="s">
        <v>280</v>
      </c>
    </row>
    <row r="280" spans="1:10" x14ac:dyDescent="0.3">
      <c r="A280" s="58" t="s">
        <v>94</v>
      </c>
      <c r="B280" s="56" t="s">
        <v>88</v>
      </c>
      <c r="C280" s="67" t="s">
        <v>216</v>
      </c>
      <c r="D280">
        <v>1</v>
      </c>
      <c r="E280">
        <v>1</v>
      </c>
      <c r="F280">
        <v>4</v>
      </c>
      <c r="G280" t="str">
        <f t="shared" si="4"/>
        <v>BR024-36114</v>
      </c>
      <c r="H280">
        <v>5550</v>
      </c>
      <c r="I280" t="s">
        <v>279</v>
      </c>
      <c r="J280" t="s">
        <v>280</v>
      </c>
    </row>
    <row r="281" spans="1:10" x14ac:dyDescent="0.3">
      <c r="A281" s="58" t="s">
        <v>94</v>
      </c>
      <c r="B281" s="56" t="s">
        <v>88</v>
      </c>
      <c r="C281" s="67" t="s">
        <v>216</v>
      </c>
      <c r="D281">
        <v>2</v>
      </c>
      <c r="E281">
        <v>1</v>
      </c>
      <c r="F281">
        <v>5</v>
      </c>
      <c r="G281" t="str">
        <f t="shared" si="4"/>
        <v>BR024-36215</v>
      </c>
      <c r="H281">
        <v>5550</v>
      </c>
      <c r="I281" t="s">
        <v>273</v>
      </c>
      <c r="J281" t="s">
        <v>281</v>
      </c>
    </row>
    <row r="282" spans="1:10" x14ac:dyDescent="0.3">
      <c r="A282" s="58" t="s">
        <v>94</v>
      </c>
      <c r="B282" s="56" t="s">
        <v>88</v>
      </c>
      <c r="C282" s="67" t="s">
        <v>216</v>
      </c>
      <c r="D282">
        <v>2</v>
      </c>
      <c r="E282">
        <v>1</v>
      </c>
      <c r="F282">
        <v>6</v>
      </c>
      <c r="G282" t="str">
        <f t="shared" si="4"/>
        <v>BR024-36216</v>
      </c>
      <c r="H282">
        <v>5550</v>
      </c>
      <c r="I282" t="s">
        <v>275</v>
      </c>
      <c r="J282" t="s">
        <v>281</v>
      </c>
    </row>
    <row r="283" spans="1:10" x14ac:dyDescent="0.3">
      <c r="A283" s="58" t="s">
        <v>94</v>
      </c>
      <c r="B283" s="56" t="s">
        <v>88</v>
      </c>
      <c r="C283" s="67" t="s">
        <v>216</v>
      </c>
      <c r="D283">
        <v>2</v>
      </c>
      <c r="E283">
        <v>1</v>
      </c>
      <c r="F283">
        <v>7</v>
      </c>
      <c r="G283" t="str">
        <f t="shared" si="4"/>
        <v>BR024-36217</v>
      </c>
      <c r="H283">
        <v>5550</v>
      </c>
      <c r="I283" t="s">
        <v>277</v>
      </c>
      <c r="J283" t="s">
        <v>281</v>
      </c>
    </row>
    <row r="284" spans="1:10" x14ac:dyDescent="0.3">
      <c r="A284" s="55" t="s">
        <v>94</v>
      </c>
      <c r="B284" s="56" t="s">
        <v>88</v>
      </c>
      <c r="C284" s="69" t="s">
        <v>216</v>
      </c>
      <c r="D284">
        <v>2</v>
      </c>
      <c r="E284">
        <v>1</v>
      </c>
      <c r="F284">
        <v>8</v>
      </c>
      <c r="G284" t="str">
        <f t="shared" si="4"/>
        <v>BR024-36218</v>
      </c>
      <c r="H284">
        <v>5550</v>
      </c>
      <c r="I284" t="s">
        <v>279</v>
      </c>
      <c r="J284" t="s">
        <v>281</v>
      </c>
    </row>
    <row r="285" spans="1:10" x14ac:dyDescent="0.3">
      <c r="A285" s="58" t="s">
        <v>95</v>
      </c>
      <c r="B285" s="56" t="s">
        <v>90</v>
      </c>
      <c r="C285" s="67" t="s">
        <v>217</v>
      </c>
      <c r="D285">
        <v>1</v>
      </c>
      <c r="E285">
        <v>1</v>
      </c>
      <c r="F285">
        <v>1</v>
      </c>
      <c r="G285" t="str">
        <f t="shared" si="4"/>
        <v>BR024-37111</v>
      </c>
      <c r="H285">
        <v>5550</v>
      </c>
      <c r="I285" t="s">
        <v>274</v>
      </c>
      <c r="J285" t="s">
        <v>280</v>
      </c>
    </row>
    <row r="286" spans="1:10" x14ac:dyDescent="0.3">
      <c r="A286" s="58" t="s">
        <v>95</v>
      </c>
      <c r="B286" s="56" t="s">
        <v>90</v>
      </c>
      <c r="C286" s="67" t="s">
        <v>217</v>
      </c>
      <c r="D286">
        <v>1</v>
      </c>
      <c r="E286">
        <v>1</v>
      </c>
      <c r="F286">
        <v>2</v>
      </c>
      <c r="G286" t="str">
        <f t="shared" si="4"/>
        <v>BR024-37112</v>
      </c>
      <c r="H286">
        <v>5550</v>
      </c>
      <c r="I286" t="s">
        <v>274</v>
      </c>
      <c r="J286" t="s">
        <v>280</v>
      </c>
    </row>
    <row r="287" spans="1:10" x14ac:dyDescent="0.3">
      <c r="A287" s="58" t="s">
        <v>95</v>
      </c>
      <c r="B287" s="56" t="s">
        <v>90</v>
      </c>
      <c r="C287" s="67" t="s">
        <v>217</v>
      </c>
      <c r="D287">
        <v>1</v>
      </c>
      <c r="E287">
        <v>1</v>
      </c>
      <c r="F287">
        <v>3</v>
      </c>
      <c r="G287" t="str">
        <f t="shared" si="4"/>
        <v>BR024-37113</v>
      </c>
      <c r="H287">
        <v>5550</v>
      </c>
      <c r="I287" t="s">
        <v>276</v>
      </c>
      <c r="J287" t="s">
        <v>280</v>
      </c>
    </row>
    <row r="288" spans="1:10" x14ac:dyDescent="0.3">
      <c r="A288" s="58" t="s">
        <v>95</v>
      </c>
      <c r="B288" s="56" t="s">
        <v>90</v>
      </c>
      <c r="C288" s="67" t="s">
        <v>217</v>
      </c>
      <c r="D288">
        <v>1</v>
      </c>
      <c r="E288">
        <v>1</v>
      </c>
      <c r="F288">
        <v>4</v>
      </c>
      <c r="G288" t="str">
        <f t="shared" si="4"/>
        <v>BR024-37114</v>
      </c>
      <c r="H288">
        <v>5550</v>
      </c>
      <c r="I288" t="s">
        <v>279</v>
      </c>
      <c r="J288" t="s">
        <v>280</v>
      </c>
    </row>
    <row r="289" spans="1:10" x14ac:dyDescent="0.3">
      <c r="A289" s="58" t="s">
        <v>95</v>
      </c>
      <c r="B289" s="56" t="s">
        <v>90</v>
      </c>
      <c r="C289" s="67" t="s">
        <v>217</v>
      </c>
      <c r="D289">
        <v>2</v>
      </c>
      <c r="E289">
        <v>1</v>
      </c>
      <c r="F289">
        <v>5</v>
      </c>
      <c r="G289" t="str">
        <f t="shared" si="4"/>
        <v>BR024-37215</v>
      </c>
      <c r="H289">
        <v>5550</v>
      </c>
      <c r="I289" t="s">
        <v>273</v>
      </c>
      <c r="J289" t="s">
        <v>281</v>
      </c>
    </row>
    <row r="290" spans="1:10" x14ac:dyDescent="0.3">
      <c r="A290" s="58" t="s">
        <v>95</v>
      </c>
      <c r="B290" s="56" t="s">
        <v>90</v>
      </c>
      <c r="C290" s="67" t="s">
        <v>217</v>
      </c>
      <c r="D290">
        <v>2</v>
      </c>
      <c r="E290">
        <v>1</v>
      </c>
      <c r="F290">
        <v>6</v>
      </c>
      <c r="G290" t="str">
        <f t="shared" si="4"/>
        <v>BR024-37216</v>
      </c>
      <c r="H290">
        <v>5550</v>
      </c>
      <c r="I290" t="s">
        <v>275</v>
      </c>
      <c r="J290" t="s">
        <v>281</v>
      </c>
    </row>
    <row r="291" spans="1:10" x14ac:dyDescent="0.3">
      <c r="A291" s="58" t="s">
        <v>95</v>
      </c>
      <c r="B291" s="56" t="s">
        <v>90</v>
      </c>
      <c r="C291" s="67" t="s">
        <v>217</v>
      </c>
      <c r="D291">
        <v>2</v>
      </c>
      <c r="E291">
        <v>1</v>
      </c>
      <c r="F291">
        <v>7</v>
      </c>
      <c r="G291" t="str">
        <f t="shared" si="4"/>
        <v>BR024-37217</v>
      </c>
      <c r="H291">
        <v>5550</v>
      </c>
      <c r="I291" t="s">
        <v>276</v>
      </c>
      <c r="J291" t="s">
        <v>281</v>
      </c>
    </row>
    <row r="292" spans="1:10" x14ac:dyDescent="0.3">
      <c r="A292" s="55" t="s">
        <v>95</v>
      </c>
      <c r="B292" s="56" t="s">
        <v>90</v>
      </c>
      <c r="C292" s="69" t="s">
        <v>217</v>
      </c>
      <c r="D292">
        <v>2</v>
      </c>
      <c r="E292">
        <v>1</v>
      </c>
      <c r="F292">
        <v>8</v>
      </c>
      <c r="G292" t="str">
        <f t="shared" si="4"/>
        <v>BR024-37218</v>
      </c>
      <c r="H292">
        <v>5550</v>
      </c>
      <c r="I292" t="s">
        <v>279</v>
      </c>
      <c r="J292" t="s">
        <v>281</v>
      </c>
    </row>
    <row r="293" spans="1:10" x14ac:dyDescent="0.3">
      <c r="A293" s="58" t="s">
        <v>96</v>
      </c>
      <c r="B293" s="56" t="s">
        <v>90</v>
      </c>
      <c r="C293" s="67" t="s">
        <v>218</v>
      </c>
      <c r="D293">
        <v>1</v>
      </c>
      <c r="E293">
        <v>1</v>
      </c>
      <c r="F293">
        <v>1</v>
      </c>
      <c r="G293" t="str">
        <f t="shared" si="4"/>
        <v>BR024-38111</v>
      </c>
      <c r="H293">
        <v>5550</v>
      </c>
      <c r="I293" t="s">
        <v>274</v>
      </c>
      <c r="J293" t="s">
        <v>280</v>
      </c>
    </row>
    <row r="294" spans="1:10" x14ac:dyDescent="0.3">
      <c r="A294" s="58" t="s">
        <v>96</v>
      </c>
      <c r="B294" s="56" t="s">
        <v>90</v>
      </c>
      <c r="C294" s="67" t="s">
        <v>218</v>
      </c>
      <c r="D294">
        <v>1</v>
      </c>
      <c r="E294">
        <v>1</v>
      </c>
      <c r="F294">
        <v>2</v>
      </c>
      <c r="G294" t="str">
        <f t="shared" si="4"/>
        <v>BR024-38112</v>
      </c>
      <c r="H294">
        <v>5550</v>
      </c>
      <c r="I294" t="s">
        <v>275</v>
      </c>
      <c r="J294" t="s">
        <v>280</v>
      </c>
    </row>
    <row r="295" spans="1:10" x14ac:dyDescent="0.3">
      <c r="A295" s="58" t="s">
        <v>96</v>
      </c>
      <c r="B295" s="56" t="s">
        <v>90</v>
      </c>
      <c r="C295" s="67" t="s">
        <v>218</v>
      </c>
      <c r="D295">
        <v>1</v>
      </c>
      <c r="E295">
        <v>1</v>
      </c>
      <c r="F295">
        <v>3</v>
      </c>
      <c r="G295" t="str">
        <f t="shared" si="4"/>
        <v>BR024-38113</v>
      </c>
      <c r="H295">
        <v>5550</v>
      </c>
      <c r="I295" t="s">
        <v>277</v>
      </c>
      <c r="J295" t="s">
        <v>280</v>
      </c>
    </row>
    <row r="296" spans="1:10" x14ac:dyDescent="0.3">
      <c r="A296" s="58" t="s">
        <v>96</v>
      </c>
      <c r="B296" s="56" t="s">
        <v>90</v>
      </c>
      <c r="C296" s="67" t="s">
        <v>218</v>
      </c>
      <c r="D296">
        <v>1</v>
      </c>
      <c r="E296">
        <v>1</v>
      </c>
      <c r="F296">
        <v>4</v>
      </c>
      <c r="G296" t="str">
        <f t="shared" si="4"/>
        <v>BR024-38114</v>
      </c>
      <c r="H296">
        <v>5550</v>
      </c>
      <c r="I296" t="s">
        <v>279</v>
      </c>
      <c r="J296" t="s">
        <v>280</v>
      </c>
    </row>
    <row r="297" spans="1:10" x14ac:dyDescent="0.3">
      <c r="A297" s="58" t="s">
        <v>96</v>
      </c>
      <c r="B297" s="56" t="s">
        <v>90</v>
      </c>
      <c r="C297" s="67" t="s">
        <v>218</v>
      </c>
      <c r="D297">
        <v>2</v>
      </c>
      <c r="E297">
        <v>1</v>
      </c>
      <c r="F297">
        <v>5</v>
      </c>
      <c r="G297" t="str">
        <f t="shared" si="4"/>
        <v>BR024-38215</v>
      </c>
      <c r="H297">
        <v>5550</v>
      </c>
      <c r="I297" t="s">
        <v>273</v>
      </c>
      <c r="J297" t="s">
        <v>281</v>
      </c>
    </row>
    <row r="298" spans="1:10" x14ac:dyDescent="0.3">
      <c r="A298" s="58" t="s">
        <v>96</v>
      </c>
      <c r="B298" s="56" t="s">
        <v>90</v>
      </c>
      <c r="C298" s="67" t="s">
        <v>218</v>
      </c>
      <c r="D298">
        <v>2</v>
      </c>
      <c r="E298">
        <v>1</v>
      </c>
      <c r="F298">
        <v>6</v>
      </c>
      <c r="G298" t="str">
        <f t="shared" si="4"/>
        <v>BR024-38216</v>
      </c>
      <c r="H298">
        <v>5550</v>
      </c>
      <c r="I298" t="s">
        <v>275</v>
      </c>
      <c r="J298" t="s">
        <v>281</v>
      </c>
    </row>
    <row r="299" spans="1:10" x14ac:dyDescent="0.3">
      <c r="A299" s="58" t="s">
        <v>96</v>
      </c>
      <c r="B299" s="56" t="s">
        <v>90</v>
      </c>
      <c r="C299" s="67" t="s">
        <v>218</v>
      </c>
      <c r="D299">
        <v>2</v>
      </c>
      <c r="E299">
        <v>1</v>
      </c>
      <c r="F299">
        <v>7</v>
      </c>
      <c r="G299" t="str">
        <f t="shared" si="4"/>
        <v>BR024-38217</v>
      </c>
      <c r="H299">
        <v>5550</v>
      </c>
      <c r="I299" t="s">
        <v>277</v>
      </c>
      <c r="J299" t="s">
        <v>281</v>
      </c>
    </row>
    <row r="300" spans="1:10" x14ac:dyDescent="0.3">
      <c r="A300" s="55" t="s">
        <v>96</v>
      </c>
      <c r="B300" s="56" t="s">
        <v>90</v>
      </c>
      <c r="C300" s="69" t="s">
        <v>218</v>
      </c>
      <c r="D300">
        <v>2</v>
      </c>
      <c r="E300">
        <v>1</v>
      </c>
      <c r="F300">
        <v>8</v>
      </c>
      <c r="G300" t="str">
        <f t="shared" si="4"/>
        <v>BR024-38218</v>
      </c>
      <c r="H300">
        <v>5550</v>
      </c>
      <c r="I300" t="s">
        <v>277</v>
      </c>
      <c r="J300" t="s">
        <v>281</v>
      </c>
    </row>
    <row r="301" spans="1:10" x14ac:dyDescent="0.3">
      <c r="A301" s="58" t="s">
        <v>97</v>
      </c>
      <c r="B301" s="55" t="s">
        <v>86</v>
      </c>
      <c r="C301" s="67" t="s">
        <v>219</v>
      </c>
      <c r="D301">
        <v>1</v>
      </c>
      <c r="E301">
        <v>1</v>
      </c>
      <c r="F301">
        <v>1</v>
      </c>
      <c r="G301" t="str">
        <f t="shared" si="4"/>
        <v>BR024-39111</v>
      </c>
      <c r="H301">
        <v>5550</v>
      </c>
      <c r="I301" t="s">
        <v>274</v>
      </c>
      <c r="J301" t="s">
        <v>280</v>
      </c>
    </row>
    <row r="302" spans="1:10" x14ac:dyDescent="0.3">
      <c r="A302" s="58" t="s">
        <v>97</v>
      </c>
      <c r="B302" s="55" t="s">
        <v>86</v>
      </c>
      <c r="C302" s="67" t="s">
        <v>219</v>
      </c>
      <c r="D302">
        <v>1</v>
      </c>
      <c r="E302">
        <v>1</v>
      </c>
      <c r="F302">
        <v>2</v>
      </c>
      <c r="G302" t="str">
        <f t="shared" si="4"/>
        <v>BR024-39112</v>
      </c>
      <c r="H302">
        <v>5550</v>
      </c>
      <c r="I302" t="s">
        <v>274</v>
      </c>
      <c r="J302" t="s">
        <v>280</v>
      </c>
    </row>
    <row r="303" spans="1:10" x14ac:dyDescent="0.3">
      <c r="A303" s="58" t="s">
        <v>97</v>
      </c>
      <c r="B303" s="55" t="s">
        <v>86</v>
      </c>
      <c r="C303" s="67" t="s">
        <v>219</v>
      </c>
      <c r="D303">
        <v>1</v>
      </c>
      <c r="E303">
        <v>1</v>
      </c>
      <c r="F303">
        <v>3</v>
      </c>
      <c r="G303" t="str">
        <f t="shared" si="4"/>
        <v>BR024-39113</v>
      </c>
      <c r="H303">
        <v>5550</v>
      </c>
      <c r="I303" t="s">
        <v>275</v>
      </c>
      <c r="J303" t="s">
        <v>280</v>
      </c>
    </row>
    <row r="304" spans="1:10" x14ac:dyDescent="0.3">
      <c r="A304" s="58" t="s">
        <v>97</v>
      </c>
      <c r="B304" s="55" t="s">
        <v>86</v>
      </c>
      <c r="C304" s="67" t="s">
        <v>219</v>
      </c>
      <c r="D304">
        <v>1</v>
      </c>
      <c r="E304">
        <v>1</v>
      </c>
      <c r="F304">
        <v>4</v>
      </c>
      <c r="G304" t="str">
        <f t="shared" si="4"/>
        <v>BR024-39114</v>
      </c>
      <c r="H304">
        <v>5550</v>
      </c>
      <c r="I304" t="s">
        <v>279</v>
      </c>
      <c r="J304" t="s">
        <v>280</v>
      </c>
    </row>
    <row r="305" spans="1:10" x14ac:dyDescent="0.3">
      <c r="A305" s="58" t="s">
        <v>97</v>
      </c>
      <c r="B305" s="55" t="s">
        <v>86</v>
      </c>
      <c r="C305" s="67" t="s">
        <v>219</v>
      </c>
      <c r="D305">
        <v>2</v>
      </c>
      <c r="E305">
        <v>1</v>
      </c>
      <c r="F305">
        <v>5</v>
      </c>
      <c r="G305" t="str">
        <f t="shared" si="4"/>
        <v>BR024-39215</v>
      </c>
      <c r="H305">
        <v>5550</v>
      </c>
      <c r="I305" t="s">
        <v>273</v>
      </c>
      <c r="J305" t="s">
        <v>281</v>
      </c>
    </row>
    <row r="306" spans="1:10" x14ac:dyDescent="0.3">
      <c r="A306" s="58" t="s">
        <v>97</v>
      </c>
      <c r="B306" s="55" t="s">
        <v>86</v>
      </c>
      <c r="C306" s="67" t="s">
        <v>219</v>
      </c>
      <c r="D306">
        <v>2</v>
      </c>
      <c r="E306">
        <v>1</v>
      </c>
      <c r="F306">
        <v>6</v>
      </c>
      <c r="G306" t="str">
        <f t="shared" si="4"/>
        <v>BR024-39216</v>
      </c>
      <c r="H306">
        <v>5550</v>
      </c>
      <c r="I306" t="s">
        <v>275</v>
      </c>
      <c r="J306" t="s">
        <v>281</v>
      </c>
    </row>
    <row r="307" spans="1:10" x14ac:dyDescent="0.3">
      <c r="A307" s="58" t="s">
        <v>97</v>
      </c>
      <c r="B307" s="55" t="s">
        <v>86</v>
      </c>
      <c r="C307" s="67" t="s">
        <v>219</v>
      </c>
      <c r="D307">
        <v>2</v>
      </c>
      <c r="E307">
        <v>1</v>
      </c>
      <c r="F307">
        <v>7</v>
      </c>
      <c r="G307" t="str">
        <f t="shared" si="4"/>
        <v>BR024-39217</v>
      </c>
      <c r="H307">
        <v>5550</v>
      </c>
      <c r="I307" t="s">
        <v>276</v>
      </c>
      <c r="J307" t="s">
        <v>281</v>
      </c>
    </row>
    <row r="308" spans="1:10" x14ac:dyDescent="0.3">
      <c r="A308" s="55" t="s">
        <v>97</v>
      </c>
      <c r="B308" s="55" t="s">
        <v>86</v>
      </c>
      <c r="C308" s="69" t="s">
        <v>219</v>
      </c>
      <c r="D308">
        <v>2</v>
      </c>
      <c r="E308">
        <v>1</v>
      </c>
      <c r="F308">
        <v>8</v>
      </c>
      <c r="G308" t="str">
        <f t="shared" si="4"/>
        <v>BR024-39218</v>
      </c>
      <c r="H308">
        <v>5550</v>
      </c>
      <c r="I308" t="s">
        <v>279</v>
      </c>
      <c r="J308" t="s">
        <v>281</v>
      </c>
    </row>
    <row r="309" spans="1:10" x14ac:dyDescent="0.3">
      <c r="A309" s="58" t="s">
        <v>98</v>
      </c>
      <c r="B309" s="55" t="s">
        <v>138</v>
      </c>
      <c r="C309" s="67" t="s">
        <v>220</v>
      </c>
      <c r="D309">
        <v>1</v>
      </c>
      <c r="E309">
        <v>1</v>
      </c>
      <c r="F309">
        <v>1</v>
      </c>
      <c r="G309" t="str">
        <f t="shared" si="4"/>
        <v>BR024-40111</v>
      </c>
      <c r="H309">
        <v>5550</v>
      </c>
      <c r="I309" t="s">
        <v>274</v>
      </c>
      <c r="J309" t="s">
        <v>280</v>
      </c>
    </row>
    <row r="310" spans="1:10" x14ac:dyDescent="0.3">
      <c r="A310" s="58" t="s">
        <v>98</v>
      </c>
      <c r="B310" s="55" t="s">
        <v>138</v>
      </c>
      <c r="C310" s="67" t="s">
        <v>220</v>
      </c>
      <c r="D310">
        <v>1</v>
      </c>
      <c r="E310">
        <v>1</v>
      </c>
      <c r="F310">
        <v>2</v>
      </c>
      <c r="G310" t="str">
        <f t="shared" si="4"/>
        <v>BR024-40112</v>
      </c>
      <c r="H310">
        <v>5550</v>
      </c>
      <c r="I310" t="s">
        <v>275</v>
      </c>
      <c r="J310" t="s">
        <v>280</v>
      </c>
    </row>
    <row r="311" spans="1:10" x14ac:dyDescent="0.3">
      <c r="A311" s="58" t="s">
        <v>98</v>
      </c>
      <c r="B311" s="55" t="s">
        <v>138</v>
      </c>
      <c r="C311" s="67" t="s">
        <v>220</v>
      </c>
      <c r="D311">
        <v>1</v>
      </c>
      <c r="E311">
        <v>1</v>
      </c>
      <c r="F311">
        <v>3</v>
      </c>
      <c r="G311" t="str">
        <f t="shared" si="4"/>
        <v>BR024-40113</v>
      </c>
      <c r="H311">
        <v>5550</v>
      </c>
      <c r="I311" t="s">
        <v>276</v>
      </c>
      <c r="J311" t="s">
        <v>280</v>
      </c>
    </row>
    <row r="312" spans="1:10" x14ac:dyDescent="0.3">
      <c r="A312" s="58" t="s">
        <v>98</v>
      </c>
      <c r="B312" s="55" t="s">
        <v>138</v>
      </c>
      <c r="C312" s="67" t="s">
        <v>220</v>
      </c>
      <c r="D312">
        <v>1</v>
      </c>
      <c r="E312">
        <v>1</v>
      </c>
      <c r="F312">
        <v>4</v>
      </c>
      <c r="G312" t="str">
        <f t="shared" si="4"/>
        <v>BR024-40114</v>
      </c>
      <c r="H312">
        <v>5550</v>
      </c>
      <c r="I312" t="s">
        <v>279</v>
      </c>
      <c r="J312" t="s">
        <v>280</v>
      </c>
    </row>
    <row r="313" spans="1:10" x14ac:dyDescent="0.3">
      <c r="A313" s="58" t="s">
        <v>98</v>
      </c>
      <c r="B313" s="55" t="s">
        <v>138</v>
      </c>
      <c r="C313" s="67" t="s">
        <v>220</v>
      </c>
      <c r="D313">
        <v>2</v>
      </c>
      <c r="E313">
        <v>1</v>
      </c>
      <c r="F313">
        <v>5</v>
      </c>
      <c r="G313" t="str">
        <f t="shared" si="4"/>
        <v>BR024-40215</v>
      </c>
      <c r="H313">
        <v>5550</v>
      </c>
      <c r="I313" t="s">
        <v>274</v>
      </c>
      <c r="J313" t="s">
        <v>281</v>
      </c>
    </row>
    <row r="314" spans="1:10" x14ac:dyDescent="0.3">
      <c r="A314" s="58" t="s">
        <v>98</v>
      </c>
      <c r="B314" s="55" t="s">
        <v>138</v>
      </c>
      <c r="C314" s="67" t="s">
        <v>220</v>
      </c>
      <c r="D314">
        <v>2</v>
      </c>
      <c r="E314">
        <v>1</v>
      </c>
      <c r="F314">
        <v>6</v>
      </c>
      <c r="G314" t="str">
        <f t="shared" si="4"/>
        <v>BR024-40216</v>
      </c>
      <c r="H314">
        <v>5550</v>
      </c>
      <c r="I314" t="s">
        <v>275</v>
      </c>
      <c r="J314" t="s">
        <v>281</v>
      </c>
    </row>
    <row r="315" spans="1:10" x14ac:dyDescent="0.3">
      <c r="A315" s="58" t="s">
        <v>98</v>
      </c>
      <c r="B315" s="55" t="s">
        <v>138</v>
      </c>
      <c r="C315" s="67" t="s">
        <v>220</v>
      </c>
      <c r="D315">
        <v>2</v>
      </c>
      <c r="E315">
        <v>1</v>
      </c>
      <c r="F315">
        <v>7</v>
      </c>
      <c r="G315" t="str">
        <f t="shared" si="4"/>
        <v>BR024-40217</v>
      </c>
      <c r="H315">
        <v>5550</v>
      </c>
      <c r="I315" t="s">
        <v>276</v>
      </c>
      <c r="J315" t="s">
        <v>281</v>
      </c>
    </row>
    <row r="316" spans="1:10" x14ac:dyDescent="0.3">
      <c r="A316" s="55" t="s">
        <v>98</v>
      </c>
      <c r="B316" s="55" t="s">
        <v>138</v>
      </c>
      <c r="C316" s="69" t="s">
        <v>220</v>
      </c>
      <c r="D316">
        <v>2</v>
      </c>
      <c r="E316">
        <v>1</v>
      </c>
      <c r="F316">
        <v>8</v>
      </c>
      <c r="G316" t="str">
        <f t="shared" si="4"/>
        <v>BR024-40218</v>
      </c>
      <c r="H316">
        <v>5550</v>
      </c>
      <c r="I316" t="s">
        <v>277</v>
      </c>
      <c r="J316" t="s">
        <v>281</v>
      </c>
    </row>
    <row r="317" spans="1:10" x14ac:dyDescent="0.3">
      <c r="A317" s="58" t="s">
        <v>121</v>
      </c>
      <c r="B317" s="55" t="s">
        <v>90</v>
      </c>
      <c r="C317" s="67" t="s">
        <v>221</v>
      </c>
      <c r="D317">
        <v>1</v>
      </c>
      <c r="E317">
        <v>1</v>
      </c>
      <c r="F317">
        <v>1</v>
      </c>
      <c r="G317" t="str">
        <f t="shared" si="4"/>
        <v>BR024-41111</v>
      </c>
      <c r="H317">
        <v>5550</v>
      </c>
      <c r="I317" t="s">
        <v>274</v>
      </c>
      <c r="J317" t="s">
        <v>280</v>
      </c>
    </row>
    <row r="318" spans="1:10" x14ac:dyDescent="0.3">
      <c r="A318" s="58" t="s">
        <v>121</v>
      </c>
      <c r="B318" s="55" t="s">
        <v>90</v>
      </c>
      <c r="C318" s="67" t="s">
        <v>221</v>
      </c>
      <c r="D318">
        <v>1</v>
      </c>
      <c r="E318">
        <v>1</v>
      </c>
      <c r="F318">
        <v>2</v>
      </c>
      <c r="G318" t="str">
        <f t="shared" si="4"/>
        <v>BR024-41112</v>
      </c>
      <c r="H318">
        <v>5550</v>
      </c>
      <c r="I318" t="s">
        <v>275</v>
      </c>
      <c r="J318" t="s">
        <v>280</v>
      </c>
    </row>
    <row r="319" spans="1:10" x14ac:dyDescent="0.3">
      <c r="A319" s="58" t="s">
        <v>177</v>
      </c>
      <c r="B319" s="55" t="s">
        <v>90</v>
      </c>
      <c r="C319" s="67" t="s">
        <v>221</v>
      </c>
      <c r="D319">
        <v>1</v>
      </c>
      <c r="E319">
        <v>1</v>
      </c>
      <c r="F319">
        <v>3</v>
      </c>
      <c r="G319" t="str">
        <f t="shared" si="4"/>
        <v>BR024-41113</v>
      </c>
      <c r="H319">
        <v>5550</v>
      </c>
      <c r="I319" t="s">
        <v>277</v>
      </c>
      <c r="J319" t="s">
        <v>280</v>
      </c>
    </row>
    <row r="320" spans="1:10" x14ac:dyDescent="0.3">
      <c r="A320" s="58" t="s">
        <v>177</v>
      </c>
      <c r="B320" s="55" t="s">
        <v>90</v>
      </c>
      <c r="C320" s="67" t="s">
        <v>221</v>
      </c>
      <c r="D320">
        <v>1</v>
      </c>
      <c r="E320">
        <v>1</v>
      </c>
      <c r="F320">
        <v>4</v>
      </c>
      <c r="G320" t="str">
        <f t="shared" si="4"/>
        <v>BR024-41114</v>
      </c>
      <c r="H320">
        <v>5550</v>
      </c>
      <c r="I320" t="s">
        <v>279</v>
      </c>
      <c r="J320" t="s">
        <v>280</v>
      </c>
    </row>
    <row r="321" spans="1:10" x14ac:dyDescent="0.3">
      <c r="A321" s="58" t="s">
        <v>177</v>
      </c>
      <c r="B321" s="55" t="s">
        <v>90</v>
      </c>
      <c r="C321" s="67" t="s">
        <v>221</v>
      </c>
      <c r="D321">
        <v>2</v>
      </c>
      <c r="E321">
        <v>1</v>
      </c>
      <c r="F321">
        <v>5</v>
      </c>
      <c r="G321" t="str">
        <f t="shared" si="4"/>
        <v>BR024-41215</v>
      </c>
      <c r="H321">
        <v>5550</v>
      </c>
      <c r="I321" t="s">
        <v>274</v>
      </c>
      <c r="J321" t="s">
        <v>281</v>
      </c>
    </row>
    <row r="322" spans="1:10" x14ac:dyDescent="0.3">
      <c r="A322" s="58" t="s">
        <v>177</v>
      </c>
      <c r="B322" s="55" t="s">
        <v>90</v>
      </c>
      <c r="C322" s="67" t="s">
        <v>221</v>
      </c>
      <c r="D322">
        <v>2</v>
      </c>
      <c r="E322">
        <v>1</v>
      </c>
      <c r="F322">
        <v>6</v>
      </c>
      <c r="G322" t="str">
        <f t="shared" ref="G322:G385" si="5">CONCATENATE("BR024-","",C322,FIXED(D322,0,0),E322,F322)</f>
        <v>BR024-41216</v>
      </c>
      <c r="H322">
        <v>5550</v>
      </c>
      <c r="I322" t="s">
        <v>275</v>
      </c>
      <c r="J322" t="s">
        <v>281</v>
      </c>
    </row>
    <row r="323" spans="1:10" x14ac:dyDescent="0.3">
      <c r="A323" s="58" t="s">
        <v>177</v>
      </c>
      <c r="B323" s="55" t="s">
        <v>90</v>
      </c>
      <c r="C323" s="67" t="s">
        <v>221</v>
      </c>
      <c r="D323">
        <v>2</v>
      </c>
      <c r="E323">
        <v>1</v>
      </c>
      <c r="F323">
        <v>7</v>
      </c>
      <c r="G323" t="str">
        <f t="shared" si="5"/>
        <v>BR024-41217</v>
      </c>
      <c r="H323">
        <v>5550</v>
      </c>
      <c r="I323" t="s">
        <v>277</v>
      </c>
      <c r="J323" t="s">
        <v>281</v>
      </c>
    </row>
    <row r="324" spans="1:10" x14ac:dyDescent="0.3">
      <c r="A324" s="55" t="s">
        <v>177</v>
      </c>
      <c r="B324" s="55" t="s">
        <v>90</v>
      </c>
      <c r="C324" s="69" t="s">
        <v>221</v>
      </c>
      <c r="D324">
        <v>2</v>
      </c>
      <c r="E324">
        <v>1</v>
      </c>
      <c r="F324">
        <v>8</v>
      </c>
      <c r="G324" t="str">
        <f t="shared" si="5"/>
        <v>BR024-41218</v>
      </c>
      <c r="H324">
        <v>5550</v>
      </c>
      <c r="I324" t="s">
        <v>279</v>
      </c>
      <c r="J324" t="s">
        <v>281</v>
      </c>
    </row>
    <row r="325" spans="1:10" x14ac:dyDescent="0.3">
      <c r="A325" s="58" t="s">
        <v>115</v>
      </c>
      <c r="B325" s="55" t="s">
        <v>86</v>
      </c>
      <c r="C325" s="67" t="s">
        <v>222</v>
      </c>
      <c r="D325">
        <v>1</v>
      </c>
      <c r="E325">
        <v>1</v>
      </c>
      <c r="F325">
        <v>1</v>
      </c>
      <c r="G325" t="str">
        <f t="shared" si="5"/>
        <v>BR024-42111</v>
      </c>
      <c r="H325">
        <v>5550</v>
      </c>
      <c r="I325" t="s">
        <v>274</v>
      </c>
      <c r="J325" t="s">
        <v>280</v>
      </c>
    </row>
    <row r="326" spans="1:10" x14ac:dyDescent="0.3">
      <c r="A326" s="58" t="s">
        <v>115</v>
      </c>
      <c r="B326" s="55" t="s">
        <v>86</v>
      </c>
      <c r="C326" s="67" t="s">
        <v>222</v>
      </c>
      <c r="D326">
        <v>1</v>
      </c>
      <c r="E326">
        <v>1</v>
      </c>
      <c r="F326">
        <v>2</v>
      </c>
      <c r="G326" t="str">
        <f t="shared" si="5"/>
        <v>BR024-42112</v>
      </c>
      <c r="H326">
        <v>5550</v>
      </c>
      <c r="I326" t="s">
        <v>275</v>
      </c>
      <c r="J326" t="s">
        <v>280</v>
      </c>
    </row>
    <row r="327" spans="1:10" x14ac:dyDescent="0.3">
      <c r="A327" s="58" t="s">
        <v>115</v>
      </c>
      <c r="B327" s="55" t="s">
        <v>86</v>
      </c>
      <c r="C327" s="67" t="s">
        <v>222</v>
      </c>
      <c r="D327">
        <v>1</v>
      </c>
      <c r="E327">
        <v>1</v>
      </c>
      <c r="F327">
        <v>3</v>
      </c>
      <c r="G327" t="str">
        <f t="shared" si="5"/>
        <v>BR024-42113</v>
      </c>
      <c r="H327">
        <v>5550</v>
      </c>
      <c r="I327" t="s">
        <v>276</v>
      </c>
      <c r="J327" t="s">
        <v>280</v>
      </c>
    </row>
    <row r="328" spans="1:10" x14ac:dyDescent="0.3">
      <c r="A328" s="58" t="s">
        <v>115</v>
      </c>
      <c r="B328" s="55" t="s">
        <v>86</v>
      </c>
      <c r="C328" s="67" t="s">
        <v>222</v>
      </c>
      <c r="D328">
        <v>1</v>
      </c>
      <c r="E328">
        <v>1</v>
      </c>
      <c r="F328">
        <v>4</v>
      </c>
      <c r="G328" t="str">
        <f t="shared" si="5"/>
        <v>BR024-42114</v>
      </c>
      <c r="H328">
        <v>5550</v>
      </c>
      <c r="I328" t="s">
        <v>279</v>
      </c>
      <c r="J328" t="s">
        <v>280</v>
      </c>
    </row>
    <row r="329" spans="1:10" x14ac:dyDescent="0.3">
      <c r="A329" s="58" t="s">
        <v>115</v>
      </c>
      <c r="B329" s="55" t="s">
        <v>86</v>
      </c>
      <c r="C329" s="67" t="s">
        <v>222</v>
      </c>
      <c r="D329">
        <v>2</v>
      </c>
      <c r="E329">
        <v>1</v>
      </c>
      <c r="F329">
        <v>5</v>
      </c>
      <c r="G329" t="str">
        <f t="shared" si="5"/>
        <v>BR024-42215</v>
      </c>
      <c r="H329">
        <v>5550</v>
      </c>
      <c r="I329" t="s">
        <v>274</v>
      </c>
      <c r="J329" t="s">
        <v>281</v>
      </c>
    </row>
    <row r="330" spans="1:10" x14ac:dyDescent="0.3">
      <c r="A330" s="58" t="s">
        <v>115</v>
      </c>
      <c r="B330" s="55" t="s">
        <v>86</v>
      </c>
      <c r="C330" s="67" t="s">
        <v>222</v>
      </c>
      <c r="D330">
        <v>2</v>
      </c>
      <c r="E330">
        <v>1</v>
      </c>
      <c r="F330">
        <v>6</v>
      </c>
      <c r="G330" t="str">
        <f t="shared" si="5"/>
        <v>BR024-42216</v>
      </c>
      <c r="H330">
        <v>5550</v>
      </c>
      <c r="I330" t="s">
        <v>275</v>
      </c>
      <c r="J330" t="s">
        <v>281</v>
      </c>
    </row>
    <row r="331" spans="1:10" x14ac:dyDescent="0.3">
      <c r="A331" s="58" t="s">
        <v>115</v>
      </c>
      <c r="B331" s="55" t="s">
        <v>86</v>
      </c>
      <c r="C331" s="69" t="s">
        <v>222</v>
      </c>
      <c r="D331">
        <v>2</v>
      </c>
      <c r="E331">
        <v>1</v>
      </c>
      <c r="F331">
        <v>7</v>
      </c>
      <c r="G331" t="str">
        <f t="shared" si="5"/>
        <v>BR024-42217</v>
      </c>
      <c r="H331">
        <v>5550</v>
      </c>
      <c r="I331" t="s">
        <v>277</v>
      </c>
      <c r="J331" t="s">
        <v>281</v>
      </c>
    </row>
    <row r="332" spans="1:10" x14ac:dyDescent="0.3">
      <c r="A332" s="55" t="s">
        <v>115</v>
      </c>
      <c r="B332" s="55" t="s">
        <v>86</v>
      </c>
      <c r="C332" s="69" t="s">
        <v>222</v>
      </c>
      <c r="D332">
        <v>2</v>
      </c>
      <c r="E332">
        <v>1</v>
      </c>
      <c r="F332">
        <v>8</v>
      </c>
      <c r="G332" t="str">
        <f t="shared" si="5"/>
        <v>BR024-42218</v>
      </c>
      <c r="H332">
        <v>5550</v>
      </c>
      <c r="I332" t="s">
        <v>279</v>
      </c>
      <c r="J332" t="s">
        <v>281</v>
      </c>
    </row>
    <row r="333" spans="1:10" x14ac:dyDescent="0.3">
      <c r="A333" s="58" t="s">
        <v>114</v>
      </c>
      <c r="B333" s="55" t="s">
        <v>90</v>
      </c>
      <c r="C333" s="67" t="s">
        <v>223</v>
      </c>
      <c r="D333">
        <v>1</v>
      </c>
      <c r="E333">
        <v>1</v>
      </c>
      <c r="F333">
        <v>1</v>
      </c>
      <c r="G333" t="str">
        <f t="shared" si="5"/>
        <v>BR024-43111</v>
      </c>
      <c r="H333">
        <v>5550</v>
      </c>
      <c r="I333" t="s">
        <v>274</v>
      </c>
      <c r="J333" t="s">
        <v>280</v>
      </c>
    </row>
    <row r="334" spans="1:10" x14ac:dyDescent="0.3">
      <c r="A334" s="58" t="s">
        <v>114</v>
      </c>
      <c r="B334" s="55" t="s">
        <v>90</v>
      </c>
      <c r="C334" s="67" t="s">
        <v>223</v>
      </c>
      <c r="D334">
        <v>1</v>
      </c>
      <c r="E334">
        <v>1</v>
      </c>
      <c r="F334">
        <v>2</v>
      </c>
      <c r="G334" t="str">
        <f t="shared" si="5"/>
        <v>BR024-43112</v>
      </c>
      <c r="H334">
        <v>5550</v>
      </c>
      <c r="I334" t="s">
        <v>274</v>
      </c>
      <c r="J334" t="s">
        <v>280</v>
      </c>
    </row>
    <row r="335" spans="1:10" x14ac:dyDescent="0.3">
      <c r="A335" s="58" t="s">
        <v>114</v>
      </c>
      <c r="B335" s="55" t="s">
        <v>90</v>
      </c>
      <c r="C335" s="67" t="s">
        <v>223</v>
      </c>
      <c r="D335">
        <v>1</v>
      </c>
      <c r="E335">
        <v>1</v>
      </c>
      <c r="F335">
        <v>3</v>
      </c>
      <c r="G335" t="str">
        <f t="shared" si="5"/>
        <v>BR024-43113</v>
      </c>
      <c r="H335">
        <v>5550</v>
      </c>
      <c r="I335" t="s">
        <v>276</v>
      </c>
      <c r="J335" t="s">
        <v>280</v>
      </c>
    </row>
    <row r="336" spans="1:10" x14ac:dyDescent="0.3">
      <c r="A336" s="58" t="s">
        <v>114</v>
      </c>
      <c r="B336" s="55" t="s">
        <v>90</v>
      </c>
      <c r="C336" s="67" t="s">
        <v>223</v>
      </c>
      <c r="D336">
        <v>1</v>
      </c>
      <c r="E336">
        <v>1</v>
      </c>
      <c r="F336">
        <v>4</v>
      </c>
      <c r="G336" t="str">
        <f t="shared" si="5"/>
        <v>BR024-43114</v>
      </c>
      <c r="H336">
        <v>5550</v>
      </c>
      <c r="I336" t="s">
        <v>279</v>
      </c>
      <c r="J336" t="s">
        <v>280</v>
      </c>
    </row>
    <row r="337" spans="1:10" x14ac:dyDescent="0.3">
      <c r="A337" s="58" t="s">
        <v>114</v>
      </c>
      <c r="B337" s="55" t="s">
        <v>90</v>
      </c>
      <c r="C337" s="67" t="s">
        <v>223</v>
      </c>
      <c r="D337">
        <v>2</v>
      </c>
      <c r="E337">
        <v>1</v>
      </c>
      <c r="F337">
        <v>5</v>
      </c>
      <c r="G337" t="str">
        <f t="shared" si="5"/>
        <v>BR024-43215</v>
      </c>
      <c r="H337">
        <v>5550</v>
      </c>
      <c r="I337" t="s">
        <v>273</v>
      </c>
      <c r="J337" t="s">
        <v>281</v>
      </c>
    </row>
    <row r="338" spans="1:10" x14ac:dyDescent="0.3">
      <c r="A338" s="58" t="s">
        <v>114</v>
      </c>
      <c r="B338" s="55" t="s">
        <v>90</v>
      </c>
      <c r="C338" s="67" t="s">
        <v>223</v>
      </c>
      <c r="D338">
        <v>2</v>
      </c>
      <c r="E338">
        <v>1</v>
      </c>
      <c r="F338">
        <v>6</v>
      </c>
      <c r="G338" t="str">
        <f t="shared" si="5"/>
        <v>BR024-43216</v>
      </c>
      <c r="H338">
        <v>5550</v>
      </c>
      <c r="I338" t="s">
        <v>275</v>
      </c>
      <c r="J338" t="s">
        <v>281</v>
      </c>
    </row>
    <row r="339" spans="1:10" x14ac:dyDescent="0.3">
      <c r="A339" s="58" t="s">
        <v>114</v>
      </c>
      <c r="B339" s="55" t="s">
        <v>90</v>
      </c>
      <c r="C339" s="69" t="s">
        <v>223</v>
      </c>
      <c r="D339">
        <v>2</v>
      </c>
      <c r="E339">
        <v>1</v>
      </c>
      <c r="F339">
        <v>7</v>
      </c>
      <c r="G339" t="str">
        <f t="shared" si="5"/>
        <v>BR024-43217</v>
      </c>
      <c r="H339">
        <v>5550</v>
      </c>
      <c r="I339" t="s">
        <v>276</v>
      </c>
      <c r="J339" t="s">
        <v>281</v>
      </c>
    </row>
    <row r="340" spans="1:10" x14ac:dyDescent="0.3">
      <c r="A340" s="55" t="s">
        <v>114</v>
      </c>
      <c r="B340" s="55" t="s">
        <v>90</v>
      </c>
      <c r="C340" s="69" t="s">
        <v>223</v>
      </c>
      <c r="D340">
        <v>2</v>
      </c>
      <c r="E340">
        <v>1</v>
      </c>
      <c r="F340">
        <v>8</v>
      </c>
      <c r="G340" t="str">
        <f t="shared" si="5"/>
        <v>BR024-43218</v>
      </c>
      <c r="H340">
        <v>5550</v>
      </c>
      <c r="I340" t="s">
        <v>277</v>
      </c>
      <c r="J340" t="s">
        <v>281</v>
      </c>
    </row>
    <row r="341" spans="1:10" x14ac:dyDescent="0.3">
      <c r="A341" s="58" t="s">
        <v>110</v>
      </c>
      <c r="B341" s="55" t="s">
        <v>86</v>
      </c>
      <c r="C341" s="67" t="s">
        <v>224</v>
      </c>
      <c r="D341">
        <v>1</v>
      </c>
      <c r="E341">
        <v>1</v>
      </c>
      <c r="F341">
        <v>1</v>
      </c>
      <c r="G341" t="str">
        <f t="shared" si="5"/>
        <v>BR024-44111</v>
      </c>
      <c r="H341">
        <v>5550</v>
      </c>
      <c r="I341" t="s">
        <v>274</v>
      </c>
      <c r="J341" t="s">
        <v>280</v>
      </c>
    </row>
    <row r="342" spans="1:10" x14ac:dyDescent="0.3">
      <c r="A342" s="58" t="s">
        <v>110</v>
      </c>
      <c r="B342" s="55" t="s">
        <v>86</v>
      </c>
      <c r="C342" s="67" t="s">
        <v>224</v>
      </c>
      <c r="D342">
        <v>1</v>
      </c>
      <c r="E342">
        <v>1</v>
      </c>
      <c r="F342">
        <v>2</v>
      </c>
      <c r="G342" t="str">
        <f t="shared" si="5"/>
        <v>BR024-44112</v>
      </c>
      <c r="H342">
        <v>5550</v>
      </c>
      <c r="I342" t="s">
        <v>275</v>
      </c>
      <c r="J342" t="s">
        <v>280</v>
      </c>
    </row>
    <row r="343" spans="1:10" x14ac:dyDescent="0.3">
      <c r="A343" s="58" t="s">
        <v>110</v>
      </c>
      <c r="B343" s="55" t="s">
        <v>86</v>
      </c>
      <c r="C343" s="67" t="s">
        <v>224</v>
      </c>
      <c r="D343">
        <v>1</v>
      </c>
      <c r="E343">
        <v>1</v>
      </c>
      <c r="F343">
        <v>3</v>
      </c>
      <c r="G343" t="str">
        <f t="shared" si="5"/>
        <v>BR024-44113</v>
      </c>
      <c r="H343">
        <v>5550</v>
      </c>
      <c r="I343" t="s">
        <v>276</v>
      </c>
      <c r="J343" t="s">
        <v>280</v>
      </c>
    </row>
    <row r="344" spans="1:10" x14ac:dyDescent="0.3">
      <c r="A344" s="58" t="s">
        <v>110</v>
      </c>
      <c r="B344" s="55" t="s">
        <v>86</v>
      </c>
      <c r="C344" s="67" t="s">
        <v>224</v>
      </c>
      <c r="D344">
        <v>1</v>
      </c>
      <c r="E344">
        <v>1</v>
      </c>
      <c r="F344">
        <v>4</v>
      </c>
      <c r="G344" t="str">
        <f t="shared" si="5"/>
        <v>BR024-44114</v>
      </c>
      <c r="H344">
        <v>5550</v>
      </c>
      <c r="I344" t="s">
        <v>279</v>
      </c>
      <c r="J344" t="s">
        <v>280</v>
      </c>
    </row>
    <row r="345" spans="1:10" x14ac:dyDescent="0.3">
      <c r="A345" s="58" t="s">
        <v>110</v>
      </c>
      <c r="B345" s="55" t="s">
        <v>86</v>
      </c>
      <c r="C345" s="67" t="s">
        <v>224</v>
      </c>
      <c r="D345">
        <v>2</v>
      </c>
      <c r="E345">
        <v>1</v>
      </c>
      <c r="F345">
        <v>5</v>
      </c>
      <c r="G345" t="str">
        <f t="shared" si="5"/>
        <v>BR024-44215</v>
      </c>
      <c r="H345">
        <v>5550</v>
      </c>
      <c r="I345" t="s">
        <v>273</v>
      </c>
      <c r="J345" t="s">
        <v>281</v>
      </c>
    </row>
    <row r="346" spans="1:10" x14ac:dyDescent="0.3">
      <c r="A346" s="58" t="s">
        <v>110</v>
      </c>
      <c r="B346" s="55" t="s">
        <v>86</v>
      </c>
      <c r="C346" s="67" t="s">
        <v>224</v>
      </c>
      <c r="D346">
        <v>2</v>
      </c>
      <c r="E346">
        <v>1</v>
      </c>
      <c r="F346">
        <v>6</v>
      </c>
      <c r="G346" t="str">
        <f t="shared" si="5"/>
        <v>BR024-44216</v>
      </c>
      <c r="H346">
        <v>5550</v>
      </c>
      <c r="I346" t="s">
        <v>275</v>
      </c>
      <c r="J346" t="s">
        <v>281</v>
      </c>
    </row>
    <row r="347" spans="1:10" x14ac:dyDescent="0.3">
      <c r="A347" s="58" t="s">
        <v>110</v>
      </c>
      <c r="B347" s="55" t="s">
        <v>86</v>
      </c>
      <c r="C347" s="69" t="s">
        <v>224</v>
      </c>
      <c r="D347">
        <v>2</v>
      </c>
      <c r="E347">
        <v>1</v>
      </c>
      <c r="F347">
        <v>7</v>
      </c>
      <c r="G347" t="str">
        <f t="shared" si="5"/>
        <v>BR024-44217</v>
      </c>
      <c r="H347">
        <v>5550</v>
      </c>
      <c r="I347" t="s">
        <v>276</v>
      </c>
      <c r="J347" t="s">
        <v>281</v>
      </c>
    </row>
    <row r="348" spans="1:10" x14ac:dyDescent="0.3">
      <c r="A348" s="58" t="s">
        <v>110</v>
      </c>
      <c r="B348" s="55" t="s">
        <v>86</v>
      </c>
      <c r="C348" s="67" t="s">
        <v>224</v>
      </c>
      <c r="D348">
        <v>2</v>
      </c>
      <c r="E348">
        <v>1</v>
      </c>
      <c r="F348">
        <v>8</v>
      </c>
      <c r="G348" t="str">
        <f t="shared" si="5"/>
        <v>BR024-44218</v>
      </c>
      <c r="H348">
        <v>5550</v>
      </c>
      <c r="I348" t="s">
        <v>279</v>
      </c>
      <c r="J348" t="s">
        <v>281</v>
      </c>
    </row>
    <row r="349" spans="1:10" x14ac:dyDescent="0.3">
      <c r="A349" s="58" t="s">
        <v>109</v>
      </c>
      <c r="B349" s="55" t="s">
        <v>88</v>
      </c>
      <c r="C349" s="67" t="s">
        <v>225</v>
      </c>
      <c r="D349">
        <v>1</v>
      </c>
      <c r="E349">
        <v>1</v>
      </c>
      <c r="F349">
        <v>1</v>
      </c>
      <c r="G349" t="str">
        <f t="shared" si="5"/>
        <v>BR024-45111</v>
      </c>
      <c r="H349">
        <v>5550</v>
      </c>
      <c r="I349" t="s">
        <v>274</v>
      </c>
      <c r="J349" t="s">
        <v>280</v>
      </c>
    </row>
    <row r="350" spans="1:10" x14ac:dyDescent="0.3">
      <c r="A350" s="58" t="s">
        <v>109</v>
      </c>
      <c r="B350" s="55" t="s">
        <v>88</v>
      </c>
      <c r="C350" s="67" t="s">
        <v>225</v>
      </c>
      <c r="D350">
        <v>1</v>
      </c>
      <c r="E350">
        <v>1</v>
      </c>
      <c r="F350">
        <v>2</v>
      </c>
      <c r="G350" t="str">
        <f t="shared" si="5"/>
        <v>BR024-45112</v>
      </c>
      <c r="H350">
        <v>5550</v>
      </c>
      <c r="I350" t="s">
        <v>275</v>
      </c>
      <c r="J350" t="s">
        <v>280</v>
      </c>
    </row>
    <row r="351" spans="1:10" x14ac:dyDescent="0.3">
      <c r="A351" s="58" t="s">
        <v>109</v>
      </c>
      <c r="B351" s="55" t="s">
        <v>88</v>
      </c>
      <c r="C351" s="67" t="s">
        <v>225</v>
      </c>
      <c r="D351">
        <v>1</v>
      </c>
      <c r="E351">
        <v>1</v>
      </c>
      <c r="F351">
        <v>3</v>
      </c>
      <c r="G351" t="str">
        <f t="shared" si="5"/>
        <v>BR024-45113</v>
      </c>
      <c r="H351">
        <v>5550</v>
      </c>
      <c r="I351" t="s">
        <v>276</v>
      </c>
      <c r="J351" t="s">
        <v>280</v>
      </c>
    </row>
    <row r="352" spans="1:10" x14ac:dyDescent="0.3">
      <c r="A352" s="58" t="s">
        <v>109</v>
      </c>
      <c r="B352" s="55" t="s">
        <v>88</v>
      </c>
      <c r="C352" s="67" t="s">
        <v>225</v>
      </c>
      <c r="D352">
        <v>1</v>
      </c>
      <c r="E352">
        <v>1</v>
      </c>
      <c r="F352">
        <v>4</v>
      </c>
      <c r="G352" t="str">
        <f t="shared" si="5"/>
        <v>BR024-45114</v>
      </c>
      <c r="H352">
        <v>5550</v>
      </c>
      <c r="I352" t="s">
        <v>277</v>
      </c>
      <c r="J352" t="s">
        <v>280</v>
      </c>
    </row>
    <row r="353" spans="1:10" x14ac:dyDescent="0.3">
      <c r="A353" s="58" t="s">
        <v>109</v>
      </c>
      <c r="B353" s="55" t="s">
        <v>88</v>
      </c>
      <c r="C353" s="67" t="s">
        <v>225</v>
      </c>
      <c r="D353">
        <v>2</v>
      </c>
      <c r="E353">
        <v>1</v>
      </c>
      <c r="F353">
        <v>5</v>
      </c>
      <c r="G353" t="str">
        <f t="shared" si="5"/>
        <v>BR024-45215</v>
      </c>
      <c r="H353">
        <v>5550</v>
      </c>
      <c r="I353" t="s">
        <v>273</v>
      </c>
      <c r="J353" t="s">
        <v>281</v>
      </c>
    </row>
    <row r="354" spans="1:10" x14ac:dyDescent="0.3">
      <c r="A354" s="58" t="s">
        <v>109</v>
      </c>
      <c r="B354" s="55" t="s">
        <v>88</v>
      </c>
      <c r="C354" s="67" t="s">
        <v>225</v>
      </c>
      <c r="D354">
        <v>2</v>
      </c>
      <c r="E354">
        <v>1</v>
      </c>
      <c r="F354">
        <v>6</v>
      </c>
      <c r="G354" t="str">
        <f t="shared" si="5"/>
        <v>BR024-45216</v>
      </c>
      <c r="H354">
        <v>5550</v>
      </c>
      <c r="I354" t="s">
        <v>274</v>
      </c>
      <c r="J354" t="s">
        <v>281</v>
      </c>
    </row>
    <row r="355" spans="1:10" x14ac:dyDescent="0.3">
      <c r="A355" s="58" t="s">
        <v>109</v>
      </c>
      <c r="B355" s="55" t="s">
        <v>88</v>
      </c>
      <c r="C355" s="69" t="s">
        <v>225</v>
      </c>
      <c r="D355">
        <v>2</v>
      </c>
      <c r="E355">
        <v>1</v>
      </c>
      <c r="F355">
        <v>7</v>
      </c>
      <c r="G355" t="str">
        <f t="shared" si="5"/>
        <v>BR024-45217</v>
      </c>
      <c r="H355">
        <v>5550</v>
      </c>
      <c r="I355" t="s">
        <v>276</v>
      </c>
      <c r="J355" t="s">
        <v>281</v>
      </c>
    </row>
    <row r="356" spans="1:10" x14ac:dyDescent="0.3">
      <c r="A356" s="58" t="s">
        <v>109</v>
      </c>
      <c r="B356" s="55" t="s">
        <v>88</v>
      </c>
      <c r="C356" s="67" t="s">
        <v>225</v>
      </c>
      <c r="D356">
        <v>2</v>
      </c>
      <c r="E356">
        <v>1</v>
      </c>
      <c r="F356">
        <v>8</v>
      </c>
      <c r="G356" t="str">
        <f t="shared" si="5"/>
        <v>BR024-45218</v>
      </c>
      <c r="H356">
        <v>5550</v>
      </c>
      <c r="I356" t="s">
        <v>277</v>
      </c>
      <c r="J356" t="s">
        <v>281</v>
      </c>
    </row>
    <row r="357" spans="1:10" x14ac:dyDescent="0.3">
      <c r="A357" s="58" t="s">
        <v>108</v>
      </c>
      <c r="B357" s="55" t="s">
        <v>90</v>
      </c>
      <c r="C357" s="67" t="s">
        <v>226</v>
      </c>
      <c r="D357">
        <v>1</v>
      </c>
      <c r="E357">
        <v>1</v>
      </c>
      <c r="F357">
        <v>1</v>
      </c>
      <c r="G357" t="str">
        <f t="shared" si="5"/>
        <v>BR024-46111</v>
      </c>
      <c r="H357">
        <v>5550</v>
      </c>
      <c r="I357" t="s">
        <v>274</v>
      </c>
      <c r="J357" t="s">
        <v>280</v>
      </c>
    </row>
    <row r="358" spans="1:10" x14ac:dyDescent="0.3">
      <c r="A358" s="58" t="s">
        <v>108</v>
      </c>
      <c r="B358" s="55" t="s">
        <v>90</v>
      </c>
      <c r="C358" s="67" t="s">
        <v>226</v>
      </c>
      <c r="D358">
        <v>1</v>
      </c>
      <c r="E358">
        <v>1</v>
      </c>
      <c r="F358">
        <v>2</v>
      </c>
      <c r="G358" t="str">
        <f t="shared" si="5"/>
        <v>BR024-46112</v>
      </c>
      <c r="H358">
        <v>5550</v>
      </c>
      <c r="I358" t="s">
        <v>275</v>
      </c>
      <c r="J358" t="s">
        <v>280</v>
      </c>
    </row>
    <row r="359" spans="1:10" x14ac:dyDescent="0.3">
      <c r="A359" s="58" t="s">
        <v>108</v>
      </c>
      <c r="B359" s="55" t="s">
        <v>90</v>
      </c>
      <c r="C359" s="67" t="s">
        <v>226</v>
      </c>
      <c r="D359">
        <v>1</v>
      </c>
      <c r="E359">
        <v>1</v>
      </c>
      <c r="F359">
        <v>3</v>
      </c>
      <c r="G359" t="str">
        <f t="shared" si="5"/>
        <v>BR024-46113</v>
      </c>
      <c r="H359">
        <v>5550</v>
      </c>
      <c r="I359" t="s">
        <v>276</v>
      </c>
      <c r="J359" t="s">
        <v>280</v>
      </c>
    </row>
    <row r="360" spans="1:10" x14ac:dyDescent="0.3">
      <c r="A360" s="58" t="s">
        <v>108</v>
      </c>
      <c r="B360" s="55" t="s">
        <v>90</v>
      </c>
      <c r="C360" s="67" t="s">
        <v>226</v>
      </c>
      <c r="D360">
        <v>1</v>
      </c>
      <c r="E360">
        <v>1</v>
      </c>
      <c r="F360">
        <v>4</v>
      </c>
      <c r="G360" t="str">
        <f t="shared" si="5"/>
        <v>BR024-46114</v>
      </c>
      <c r="H360">
        <v>5550</v>
      </c>
      <c r="I360" t="s">
        <v>277</v>
      </c>
      <c r="J360" t="s">
        <v>280</v>
      </c>
    </row>
    <row r="361" spans="1:10" x14ac:dyDescent="0.3">
      <c r="A361" s="58" t="s">
        <v>108</v>
      </c>
      <c r="B361" s="55" t="s">
        <v>90</v>
      </c>
      <c r="C361" s="67" t="s">
        <v>226</v>
      </c>
      <c r="D361">
        <v>2</v>
      </c>
      <c r="E361">
        <v>1</v>
      </c>
      <c r="F361">
        <v>5</v>
      </c>
      <c r="G361" t="str">
        <f t="shared" si="5"/>
        <v>BR024-46215</v>
      </c>
      <c r="H361">
        <v>5550</v>
      </c>
      <c r="I361" t="s">
        <v>273</v>
      </c>
      <c r="J361" t="s">
        <v>281</v>
      </c>
    </row>
    <row r="362" spans="1:10" x14ac:dyDescent="0.3">
      <c r="A362" s="58" t="s">
        <v>108</v>
      </c>
      <c r="B362" s="55" t="s">
        <v>90</v>
      </c>
      <c r="C362" s="67" t="s">
        <v>226</v>
      </c>
      <c r="D362">
        <v>2</v>
      </c>
      <c r="E362">
        <v>1</v>
      </c>
      <c r="F362">
        <v>6</v>
      </c>
      <c r="G362" t="str">
        <f t="shared" si="5"/>
        <v>BR024-46216</v>
      </c>
      <c r="H362">
        <v>5550</v>
      </c>
      <c r="I362" t="s">
        <v>274</v>
      </c>
      <c r="J362" t="s">
        <v>281</v>
      </c>
    </row>
    <row r="363" spans="1:10" x14ac:dyDescent="0.3">
      <c r="A363" s="58" t="s">
        <v>108</v>
      </c>
      <c r="B363" s="55" t="s">
        <v>90</v>
      </c>
      <c r="C363" s="69" t="s">
        <v>226</v>
      </c>
      <c r="D363">
        <v>2</v>
      </c>
      <c r="E363">
        <v>1</v>
      </c>
      <c r="F363">
        <v>7</v>
      </c>
      <c r="G363" t="str">
        <f t="shared" si="5"/>
        <v>BR024-46217</v>
      </c>
      <c r="H363">
        <v>5550</v>
      </c>
      <c r="I363" t="s">
        <v>276</v>
      </c>
      <c r="J363" t="s">
        <v>281</v>
      </c>
    </row>
    <row r="364" spans="1:10" x14ac:dyDescent="0.3">
      <c r="A364" s="55" t="s">
        <v>108</v>
      </c>
      <c r="B364" s="55" t="s">
        <v>90</v>
      </c>
      <c r="C364" s="69" t="s">
        <v>226</v>
      </c>
      <c r="D364">
        <v>2</v>
      </c>
      <c r="E364">
        <v>1</v>
      </c>
      <c r="F364">
        <v>8</v>
      </c>
      <c r="G364" t="str">
        <f t="shared" si="5"/>
        <v>BR024-46218</v>
      </c>
      <c r="H364">
        <v>5550</v>
      </c>
      <c r="I364" t="s">
        <v>279</v>
      </c>
      <c r="J364" t="s">
        <v>281</v>
      </c>
    </row>
    <row r="365" spans="1:10" x14ac:dyDescent="0.3">
      <c r="A365" s="55" t="s">
        <v>102</v>
      </c>
      <c r="B365" s="55" t="s">
        <v>86</v>
      </c>
      <c r="C365" s="69" t="s">
        <v>227</v>
      </c>
      <c r="D365">
        <v>1</v>
      </c>
      <c r="E365">
        <v>1</v>
      </c>
      <c r="F365">
        <v>1</v>
      </c>
      <c r="G365" t="str">
        <f t="shared" si="5"/>
        <v>BR024-47111</v>
      </c>
      <c r="H365">
        <v>5550</v>
      </c>
      <c r="I365" t="s">
        <v>274</v>
      </c>
      <c r="J365" t="s">
        <v>280</v>
      </c>
    </row>
    <row r="366" spans="1:10" x14ac:dyDescent="0.3">
      <c r="A366" s="55" t="s">
        <v>102</v>
      </c>
      <c r="B366" s="55" t="s">
        <v>86</v>
      </c>
      <c r="C366" s="69" t="s">
        <v>227</v>
      </c>
      <c r="D366">
        <v>1</v>
      </c>
      <c r="E366">
        <v>1</v>
      </c>
      <c r="F366">
        <v>2</v>
      </c>
      <c r="G366" t="str">
        <f t="shared" si="5"/>
        <v>BR024-47112</v>
      </c>
      <c r="H366">
        <v>5550</v>
      </c>
      <c r="I366" t="s">
        <v>275</v>
      </c>
      <c r="J366" t="s">
        <v>280</v>
      </c>
    </row>
    <row r="367" spans="1:10" x14ac:dyDescent="0.3">
      <c r="A367" s="55" t="s">
        <v>102</v>
      </c>
      <c r="B367" s="55" t="s">
        <v>86</v>
      </c>
      <c r="C367" s="69" t="s">
        <v>227</v>
      </c>
      <c r="D367">
        <v>1</v>
      </c>
      <c r="E367">
        <v>1</v>
      </c>
      <c r="F367">
        <v>3</v>
      </c>
      <c r="G367" t="str">
        <f t="shared" si="5"/>
        <v>BR024-47113</v>
      </c>
      <c r="H367">
        <v>5550</v>
      </c>
      <c r="I367" t="s">
        <v>276</v>
      </c>
      <c r="J367" t="s">
        <v>280</v>
      </c>
    </row>
    <row r="368" spans="1:10" x14ac:dyDescent="0.3">
      <c r="A368" s="55" t="s">
        <v>102</v>
      </c>
      <c r="B368" s="55" t="s">
        <v>86</v>
      </c>
      <c r="C368" s="69" t="s">
        <v>227</v>
      </c>
      <c r="D368">
        <v>1</v>
      </c>
      <c r="E368">
        <v>1</v>
      </c>
      <c r="F368">
        <v>4</v>
      </c>
      <c r="G368" t="str">
        <f t="shared" si="5"/>
        <v>BR024-47114</v>
      </c>
      <c r="H368">
        <v>5550</v>
      </c>
      <c r="I368" t="s">
        <v>279</v>
      </c>
      <c r="J368" t="s">
        <v>280</v>
      </c>
    </row>
    <row r="369" spans="1:10" x14ac:dyDescent="0.3">
      <c r="A369" s="55" t="s">
        <v>102</v>
      </c>
      <c r="B369" s="55" t="s">
        <v>86</v>
      </c>
      <c r="C369" s="69" t="s">
        <v>227</v>
      </c>
      <c r="D369">
        <v>2</v>
      </c>
      <c r="E369">
        <v>1</v>
      </c>
      <c r="F369">
        <v>5</v>
      </c>
      <c r="G369" t="str">
        <f t="shared" si="5"/>
        <v>BR024-47215</v>
      </c>
      <c r="H369">
        <v>5550</v>
      </c>
      <c r="I369" t="s">
        <v>273</v>
      </c>
      <c r="J369" t="s">
        <v>281</v>
      </c>
    </row>
    <row r="370" spans="1:10" x14ac:dyDescent="0.3">
      <c r="A370" s="55" t="s">
        <v>102</v>
      </c>
      <c r="B370" s="55" t="s">
        <v>86</v>
      </c>
      <c r="C370" s="69" t="s">
        <v>227</v>
      </c>
      <c r="D370">
        <v>2</v>
      </c>
      <c r="E370">
        <v>1</v>
      </c>
      <c r="F370">
        <v>6</v>
      </c>
      <c r="G370" t="str">
        <f t="shared" si="5"/>
        <v>BR024-47216</v>
      </c>
      <c r="H370">
        <v>5550</v>
      </c>
      <c r="I370" t="s">
        <v>275</v>
      </c>
      <c r="J370" t="s">
        <v>281</v>
      </c>
    </row>
    <row r="371" spans="1:10" x14ac:dyDescent="0.3">
      <c r="A371" s="55" t="s">
        <v>102</v>
      </c>
      <c r="B371" s="55" t="s">
        <v>86</v>
      </c>
      <c r="C371" s="69" t="s">
        <v>227</v>
      </c>
      <c r="D371">
        <v>2</v>
      </c>
      <c r="E371">
        <v>1</v>
      </c>
      <c r="F371">
        <v>7</v>
      </c>
      <c r="G371" t="str">
        <f t="shared" si="5"/>
        <v>BR024-47217</v>
      </c>
      <c r="H371">
        <v>5550</v>
      </c>
      <c r="I371" t="s">
        <v>277</v>
      </c>
      <c r="J371" t="s">
        <v>281</v>
      </c>
    </row>
    <row r="372" spans="1:10" x14ac:dyDescent="0.3">
      <c r="A372" s="55" t="s">
        <v>102</v>
      </c>
      <c r="B372" s="55" t="s">
        <v>86</v>
      </c>
      <c r="C372" s="69" t="s">
        <v>227</v>
      </c>
      <c r="D372">
        <v>2</v>
      </c>
      <c r="E372">
        <v>1</v>
      </c>
      <c r="F372">
        <v>8</v>
      </c>
      <c r="G372" t="str">
        <f t="shared" si="5"/>
        <v>BR024-47218</v>
      </c>
      <c r="H372">
        <v>5550</v>
      </c>
      <c r="I372" t="s">
        <v>279</v>
      </c>
      <c r="J372" t="s">
        <v>281</v>
      </c>
    </row>
    <row r="373" spans="1:10" x14ac:dyDescent="0.3">
      <c r="A373" s="55" t="s">
        <v>101</v>
      </c>
      <c r="B373" s="55" t="s">
        <v>88</v>
      </c>
      <c r="C373" s="69" t="s">
        <v>228</v>
      </c>
      <c r="D373">
        <v>1</v>
      </c>
      <c r="E373">
        <v>1</v>
      </c>
      <c r="F373">
        <v>1</v>
      </c>
      <c r="G373" t="str">
        <f t="shared" si="5"/>
        <v>BR024-48111</v>
      </c>
      <c r="H373">
        <v>5550</v>
      </c>
      <c r="I373" t="s">
        <v>274</v>
      </c>
      <c r="J373" t="s">
        <v>280</v>
      </c>
    </row>
    <row r="374" spans="1:10" x14ac:dyDescent="0.3">
      <c r="A374" s="55" t="s">
        <v>101</v>
      </c>
      <c r="B374" s="55" t="s">
        <v>88</v>
      </c>
      <c r="C374" s="69" t="s">
        <v>228</v>
      </c>
      <c r="D374">
        <v>1</v>
      </c>
      <c r="E374">
        <v>1</v>
      </c>
      <c r="F374">
        <v>2</v>
      </c>
      <c r="G374" t="str">
        <f t="shared" si="5"/>
        <v>BR024-48112</v>
      </c>
      <c r="H374">
        <v>5550</v>
      </c>
      <c r="I374" t="s">
        <v>275</v>
      </c>
      <c r="J374" t="s">
        <v>280</v>
      </c>
    </row>
    <row r="375" spans="1:10" x14ac:dyDescent="0.3">
      <c r="A375" s="55" t="s">
        <v>101</v>
      </c>
      <c r="B375" s="55" t="s">
        <v>88</v>
      </c>
      <c r="C375" s="69" t="s">
        <v>228</v>
      </c>
      <c r="D375">
        <v>1</v>
      </c>
      <c r="E375">
        <v>1</v>
      </c>
      <c r="F375">
        <v>3</v>
      </c>
      <c r="G375" t="str">
        <f t="shared" si="5"/>
        <v>BR024-48113</v>
      </c>
      <c r="H375">
        <v>5550</v>
      </c>
      <c r="I375" t="s">
        <v>276</v>
      </c>
      <c r="J375" t="s">
        <v>280</v>
      </c>
    </row>
    <row r="376" spans="1:10" x14ac:dyDescent="0.3">
      <c r="A376" s="55" t="s">
        <v>101</v>
      </c>
      <c r="B376" s="55" t="s">
        <v>88</v>
      </c>
      <c r="C376" s="69" t="s">
        <v>228</v>
      </c>
      <c r="D376">
        <v>1</v>
      </c>
      <c r="E376">
        <v>1</v>
      </c>
      <c r="F376">
        <v>4</v>
      </c>
      <c r="G376" t="str">
        <f t="shared" si="5"/>
        <v>BR024-48114</v>
      </c>
      <c r="H376">
        <v>5550</v>
      </c>
      <c r="I376" t="s">
        <v>279</v>
      </c>
      <c r="J376" t="s">
        <v>280</v>
      </c>
    </row>
    <row r="377" spans="1:10" x14ac:dyDescent="0.3">
      <c r="A377" s="55" t="s">
        <v>101</v>
      </c>
      <c r="B377" s="55" t="s">
        <v>88</v>
      </c>
      <c r="C377" s="69" t="s">
        <v>228</v>
      </c>
      <c r="D377">
        <v>2</v>
      </c>
      <c r="E377">
        <v>1</v>
      </c>
      <c r="F377">
        <v>5</v>
      </c>
      <c r="G377" t="str">
        <f t="shared" si="5"/>
        <v>BR024-48215</v>
      </c>
      <c r="H377">
        <v>5550</v>
      </c>
      <c r="I377" t="s">
        <v>273</v>
      </c>
      <c r="J377" t="s">
        <v>281</v>
      </c>
    </row>
    <row r="378" spans="1:10" x14ac:dyDescent="0.3">
      <c r="A378" s="55" t="s">
        <v>101</v>
      </c>
      <c r="B378" s="55" t="s">
        <v>88</v>
      </c>
      <c r="C378" s="69" t="s">
        <v>228</v>
      </c>
      <c r="D378">
        <v>2</v>
      </c>
      <c r="E378">
        <v>1</v>
      </c>
      <c r="F378">
        <v>6</v>
      </c>
      <c r="G378" t="str">
        <f t="shared" si="5"/>
        <v>BR024-48216</v>
      </c>
      <c r="H378">
        <v>5550</v>
      </c>
      <c r="I378" t="s">
        <v>274</v>
      </c>
      <c r="J378" t="s">
        <v>281</v>
      </c>
    </row>
    <row r="379" spans="1:10" x14ac:dyDescent="0.3">
      <c r="A379" s="55" t="s">
        <v>101</v>
      </c>
      <c r="B379" s="55" t="s">
        <v>88</v>
      </c>
      <c r="C379" s="69" t="s">
        <v>228</v>
      </c>
      <c r="D379">
        <v>2</v>
      </c>
      <c r="E379">
        <v>1</v>
      </c>
      <c r="F379">
        <v>7</v>
      </c>
      <c r="G379" t="str">
        <f t="shared" si="5"/>
        <v>BR024-48217</v>
      </c>
      <c r="H379">
        <v>5550</v>
      </c>
      <c r="I379" t="s">
        <v>276</v>
      </c>
      <c r="J379" t="s">
        <v>281</v>
      </c>
    </row>
    <row r="380" spans="1:10" x14ac:dyDescent="0.3">
      <c r="A380" s="55" t="s">
        <v>101</v>
      </c>
      <c r="B380" s="55" t="s">
        <v>88</v>
      </c>
      <c r="C380" s="69" t="s">
        <v>228</v>
      </c>
      <c r="D380">
        <v>2</v>
      </c>
      <c r="E380">
        <v>1</v>
      </c>
      <c r="F380">
        <v>8</v>
      </c>
      <c r="G380" t="str">
        <f t="shared" si="5"/>
        <v>BR024-48218</v>
      </c>
      <c r="H380">
        <v>5550</v>
      </c>
      <c r="I380" t="s">
        <v>277</v>
      </c>
      <c r="J380" t="s">
        <v>281</v>
      </c>
    </row>
    <row r="381" spans="1:10" x14ac:dyDescent="0.3">
      <c r="A381" s="55" t="s">
        <v>100</v>
      </c>
      <c r="B381" s="55" t="s">
        <v>90</v>
      </c>
      <c r="C381" s="69" t="s">
        <v>229</v>
      </c>
      <c r="D381">
        <v>1</v>
      </c>
      <c r="E381">
        <v>1</v>
      </c>
      <c r="F381">
        <v>1</v>
      </c>
      <c r="G381" t="str">
        <f t="shared" si="5"/>
        <v>BR024-49111</v>
      </c>
      <c r="H381">
        <v>5550</v>
      </c>
      <c r="I381" t="s">
        <v>274</v>
      </c>
      <c r="J381" t="s">
        <v>280</v>
      </c>
    </row>
    <row r="382" spans="1:10" x14ac:dyDescent="0.3">
      <c r="A382" s="55" t="s">
        <v>100</v>
      </c>
      <c r="B382" s="55" t="s">
        <v>90</v>
      </c>
      <c r="C382" s="69" t="s">
        <v>229</v>
      </c>
      <c r="D382">
        <v>1</v>
      </c>
      <c r="E382">
        <v>1</v>
      </c>
      <c r="F382">
        <v>2</v>
      </c>
      <c r="G382" t="str">
        <f t="shared" si="5"/>
        <v>BR024-49112</v>
      </c>
      <c r="H382">
        <v>5550</v>
      </c>
      <c r="I382" t="s">
        <v>275</v>
      </c>
      <c r="J382" t="s">
        <v>280</v>
      </c>
    </row>
    <row r="383" spans="1:10" x14ac:dyDescent="0.3">
      <c r="A383" s="55" t="s">
        <v>100</v>
      </c>
      <c r="B383" s="55" t="s">
        <v>90</v>
      </c>
      <c r="C383" s="69" t="s">
        <v>229</v>
      </c>
      <c r="D383">
        <v>1</v>
      </c>
      <c r="E383">
        <v>1</v>
      </c>
      <c r="F383">
        <v>3</v>
      </c>
      <c r="G383" t="str">
        <f t="shared" si="5"/>
        <v>BR024-49113</v>
      </c>
      <c r="H383">
        <v>5550</v>
      </c>
      <c r="I383" t="s">
        <v>276</v>
      </c>
      <c r="J383" t="s">
        <v>280</v>
      </c>
    </row>
    <row r="384" spans="1:10" x14ac:dyDescent="0.3">
      <c r="A384" s="55" t="s">
        <v>100</v>
      </c>
      <c r="B384" s="55" t="s">
        <v>90</v>
      </c>
      <c r="C384" s="69" t="s">
        <v>229</v>
      </c>
      <c r="D384">
        <v>1</v>
      </c>
      <c r="E384">
        <v>1</v>
      </c>
      <c r="F384">
        <v>4</v>
      </c>
      <c r="G384" t="str">
        <f t="shared" si="5"/>
        <v>BR024-49114</v>
      </c>
      <c r="H384">
        <v>5550</v>
      </c>
      <c r="I384" t="s">
        <v>277</v>
      </c>
      <c r="J384" t="s">
        <v>280</v>
      </c>
    </row>
    <row r="385" spans="1:10" x14ac:dyDescent="0.3">
      <c r="A385" s="55" t="s">
        <v>100</v>
      </c>
      <c r="B385" s="55" t="s">
        <v>90</v>
      </c>
      <c r="C385" s="69" t="s">
        <v>229</v>
      </c>
      <c r="D385">
        <v>2</v>
      </c>
      <c r="E385">
        <v>1</v>
      </c>
      <c r="F385">
        <v>5</v>
      </c>
      <c r="G385" t="str">
        <f t="shared" si="5"/>
        <v>BR024-49215</v>
      </c>
      <c r="H385">
        <v>5550</v>
      </c>
      <c r="I385" t="s">
        <v>273</v>
      </c>
      <c r="J385" t="s">
        <v>281</v>
      </c>
    </row>
    <row r="386" spans="1:10" x14ac:dyDescent="0.3">
      <c r="A386" s="55" t="s">
        <v>100</v>
      </c>
      <c r="B386" s="55" t="s">
        <v>90</v>
      </c>
      <c r="C386" s="69" t="s">
        <v>229</v>
      </c>
      <c r="D386">
        <v>2</v>
      </c>
      <c r="E386">
        <v>1</v>
      </c>
      <c r="F386">
        <v>6</v>
      </c>
      <c r="G386" t="str">
        <f t="shared" ref="G386:G449" si="6">CONCATENATE("BR024-","",C386,FIXED(D386,0,0),E386,F386)</f>
        <v>BR024-49216</v>
      </c>
      <c r="H386">
        <v>5550</v>
      </c>
      <c r="I386" t="s">
        <v>276</v>
      </c>
      <c r="J386" t="s">
        <v>281</v>
      </c>
    </row>
    <row r="387" spans="1:10" x14ac:dyDescent="0.3">
      <c r="A387" s="55" t="s">
        <v>100</v>
      </c>
      <c r="B387" s="55" t="s">
        <v>90</v>
      </c>
      <c r="C387" s="69" t="s">
        <v>229</v>
      </c>
      <c r="D387">
        <v>2</v>
      </c>
      <c r="E387">
        <v>1</v>
      </c>
      <c r="F387">
        <v>7</v>
      </c>
      <c r="G387" t="str">
        <f t="shared" si="6"/>
        <v>BR024-49217</v>
      </c>
      <c r="H387">
        <v>5550</v>
      </c>
      <c r="I387" t="s">
        <v>276</v>
      </c>
      <c r="J387" t="s">
        <v>281</v>
      </c>
    </row>
    <row r="388" spans="1:10" x14ac:dyDescent="0.3">
      <c r="A388" s="55" t="s">
        <v>100</v>
      </c>
      <c r="B388" s="55" t="s">
        <v>90</v>
      </c>
      <c r="C388" s="69" t="s">
        <v>229</v>
      </c>
      <c r="D388">
        <v>2</v>
      </c>
      <c r="E388">
        <v>1</v>
      </c>
      <c r="F388">
        <v>8</v>
      </c>
      <c r="G388" t="str">
        <f t="shared" si="6"/>
        <v>BR024-49218</v>
      </c>
      <c r="H388">
        <v>5550</v>
      </c>
      <c r="I388" t="s">
        <v>279</v>
      </c>
      <c r="J388" t="s">
        <v>281</v>
      </c>
    </row>
    <row r="392" spans="1:10" x14ac:dyDescent="0.3">
      <c r="A392" s="55"/>
    </row>
  </sheetData>
  <sortState ref="A2:J844">
    <sortCondition ref="A2:A844"/>
    <sortCondition ref="F2:F844"/>
  </sortState>
  <conditionalFormatting sqref="C49:C67 C105: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C237 C239 C241 C243 C245 C247 C249 C251 C253 C255 C257 C259 C261 C263 C265 C267 C269 C293 C295 C297 C299 C303 C301 C305 C307 C309 C311 C313 C315 C319 C321 C323 C317 C325 C327 C329 C331 C333 C335 C337 C339 C341 C343 C345 C347 C349 C351 C281 C285 C287 C283 C356:C357 C359 C361 C363 C365 C367 C369 C371 C373 C375 C377 C379 C381 C383 C385 C387 C354 C289:C291 C1:C47 C69:C85 C87:C103 C389:C1048576">
    <cfRule type="cellIs" dxfId="633" priority="385" operator="equal">
      <formula>"E0"</formula>
    </cfRule>
  </conditionalFormatting>
  <conditionalFormatting sqref="C48">
    <cfRule type="cellIs" dxfId="632" priority="384" operator="equal">
      <formula>"E0"</formula>
    </cfRule>
  </conditionalFormatting>
  <conditionalFormatting sqref="C68">
    <cfRule type="cellIs" dxfId="631" priority="383" operator="equal">
      <formula>"E0"</formula>
    </cfRule>
  </conditionalFormatting>
  <conditionalFormatting sqref="C86">
    <cfRule type="cellIs" dxfId="630" priority="382" operator="equal">
      <formula>"E0"</formula>
    </cfRule>
  </conditionalFormatting>
  <conditionalFormatting sqref="C104">
    <cfRule type="cellIs" dxfId="629" priority="381" operator="equal">
      <formula>"E0"</formula>
    </cfRule>
  </conditionalFormatting>
  <conditionalFormatting sqref="C124">
    <cfRule type="cellIs" dxfId="628" priority="380" operator="equal">
      <formula>"E0"</formula>
    </cfRule>
  </conditionalFormatting>
  <conditionalFormatting sqref="C126">
    <cfRule type="cellIs" dxfId="627" priority="379" operator="equal">
      <formula>"E0"</formula>
    </cfRule>
  </conditionalFormatting>
  <conditionalFormatting sqref="C128">
    <cfRule type="cellIs" dxfId="626" priority="378" operator="equal">
      <formula>"E0"</formula>
    </cfRule>
  </conditionalFormatting>
  <conditionalFormatting sqref="C130">
    <cfRule type="cellIs" dxfId="625" priority="377" operator="equal">
      <formula>"E0"</formula>
    </cfRule>
  </conditionalFormatting>
  <conditionalFormatting sqref="C132">
    <cfRule type="cellIs" dxfId="624" priority="376" operator="equal">
      <formula>"E0"</formula>
    </cfRule>
  </conditionalFormatting>
  <conditionalFormatting sqref="C134">
    <cfRule type="cellIs" dxfId="623" priority="375" operator="equal">
      <formula>"E0"</formula>
    </cfRule>
  </conditionalFormatting>
  <conditionalFormatting sqref="C136">
    <cfRule type="cellIs" dxfId="622" priority="374" operator="equal">
      <formula>"E0"</formula>
    </cfRule>
  </conditionalFormatting>
  <conditionalFormatting sqref="C138">
    <cfRule type="cellIs" dxfId="621" priority="373" operator="equal">
      <formula>"E0"</formula>
    </cfRule>
  </conditionalFormatting>
  <conditionalFormatting sqref="C140">
    <cfRule type="cellIs" dxfId="620" priority="372" operator="equal">
      <formula>"E0"</formula>
    </cfRule>
  </conditionalFormatting>
  <conditionalFormatting sqref="C142">
    <cfRule type="cellIs" dxfId="619" priority="371" operator="equal">
      <formula>"E0"</formula>
    </cfRule>
  </conditionalFormatting>
  <conditionalFormatting sqref="C144">
    <cfRule type="cellIs" dxfId="618" priority="370" operator="equal">
      <formula>"E0"</formula>
    </cfRule>
  </conditionalFormatting>
  <conditionalFormatting sqref="C146">
    <cfRule type="cellIs" dxfId="617" priority="369" operator="equal">
      <formula>"E0"</formula>
    </cfRule>
  </conditionalFormatting>
  <conditionalFormatting sqref="C148">
    <cfRule type="cellIs" dxfId="616" priority="368" operator="equal">
      <formula>"E0"</formula>
    </cfRule>
  </conditionalFormatting>
  <conditionalFormatting sqref="C150">
    <cfRule type="cellIs" dxfId="615" priority="366" operator="equal">
      <formula>"E0"</formula>
    </cfRule>
  </conditionalFormatting>
  <conditionalFormatting sqref="C152">
    <cfRule type="cellIs" dxfId="614" priority="365" operator="equal">
      <formula>"E0"</formula>
    </cfRule>
  </conditionalFormatting>
  <conditionalFormatting sqref="C154">
    <cfRule type="cellIs" dxfId="613" priority="364" operator="equal">
      <formula>"E0"</formula>
    </cfRule>
  </conditionalFormatting>
  <conditionalFormatting sqref="C156">
    <cfRule type="cellIs" dxfId="612" priority="363" operator="equal">
      <formula>"E0"</formula>
    </cfRule>
  </conditionalFormatting>
  <conditionalFormatting sqref="C158">
    <cfRule type="cellIs" dxfId="611" priority="362" operator="equal">
      <formula>"E0"</formula>
    </cfRule>
  </conditionalFormatting>
  <conditionalFormatting sqref="C160">
    <cfRule type="cellIs" dxfId="610" priority="361" operator="equal">
      <formula>"E0"</formula>
    </cfRule>
  </conditionalFormatting>
  <conditionalFormatting sqref="C162">
    <cfRule type="cellIs" dxfId="609" priority="360" operator="equal">
      <formula>"E0"</formula>
    </cfRule>
  </conditionalFormatting>
  <conditionalFormatting sqref="C164">
    <cfRule type="cellIs" dxfId="608" priority="359" operator="equal">
      <formula>"E0"</formula>
    </cfRule>
  </conditionalFormatting>
  <conditionalFormatting sqref="C166">
    <cfRule type="cellIs" dxfId="607" priority="358" operator="equal">
      <formula>"E0"</formula>
    </cfRule>
  </conditionalFormatting>
  <conditionalFormatting sqref="C168">
    <cfRule type="cellIs" dxfId="606" priority="357" operator="equal">
      <formula>"E0"</formula>
    </cfRule>
  </conditionalFormatting>
  <conditionalFormatting sqref="C170">
    <cfRule type="cellIs" dxfId="605" priority="356" operator="equal">
      <formula>"E0"</formula>
    </cfRule>
  </conditionalFormatting>
  <conditionalFormatting sqref="C172">
    <cfRule type="cellIs" dxfId="604" priority="355" operator="equal">
      <formula>"E0"</formula>
    </cfRule>
  </conditionalFormatting>
  <conditionalFormatting sqref="C174">
    <cfRule type="cellIs" dxfId="603" priority="354" operator="equal">
      <formula>"E0"</formula>
    </cfRule>
  </conditionalFormatting>
  <conditionalFormatting sqref="C176">
    <cfRule type="cellIs" dxfId="602" priority="353" operator="equal">
      <formula>"E0"</formula>
    </cfRule>
  </conditionalFormatting>
  <conditionalFormatting sqref="C178">
    <cfRule type="cellIs" dxfId="601" priority="352" operator="equal">
      <formula>"E0"</formula>
    </cfRule>
  </conditionalFormatting>
  <conditionalFormatting sqref="C180">
    <cfRule type="cellIs" dxfId="600" priority="351" operator="equal">
      <formula>"E0"</formula>
    </cfRule>
  </conditionalFormatting>
  <conditionalFormatting sqref="C182">
    <cfRule type="cellIs" dxfId="599" priority="350" operator="equal">
      <formula>"E0"</formula>
    </cfRule>
  </conditionalFormatting>
  <conditionalFormatting sqref="C184">
    <cfRule type="cellIs" dxfId="598" priority="349" operator="equal">
      <formula>"E0"</formula>
    </cfRule>
  </conditionalFormatting>
  <conditionalFormatting sqref="C186">
    <cfRule type="cellIs" dxfId="597" priority="348" operator="equal">
      <formula>"E0"</formula>
    </cfRule>
  </conditionalFormatting>
  <conditionalFormatting sqref="C188">
    <cfRule type="cellIs" dxfId="596" priority="347" operator="equal">
      <formula>"E0"</formula>
    </cfRule>
  </conditionalFormatting>
  <conditionalFormatting sqref="C190">
    <cfRule type="cellIs" dxfId="595" priority="346" operator="equal">
      <formula>"E0"</formula>
    </cfRule>
  </conditionalFormatting>
  <conditionalFormatting sqref="C192">
    <cfRule type="cellIs" dxfId="594" priority="345" operator="equal">
      <formula>"E0"</formula>
    </cfRule>
  </conditionalFormatting>
  <conditionalFormatting sqref="C194">
    <cfRule type="cellIs" dxfId="593" priority="344" operator="equal">
      <formula>"E0"</formula>
    </cfRule>
  </conditionalFormatting>
  <conditionalFormatting sqref="C196">
    <cfRule type="cellIs" dxfId="592" priority="343" operator="equal">
      <formula>"E0"</formula>
    </cfRule>
  </conditionalFormatting>
  <conditionalFormatting sqref="C198">
    <cfRule type="cellIs" dxfId="591" priority="342" operator="equal">
      <formula>"E0"</formula>
    </cfRule>
  </conditionalFormatting>
  <conditionalFormatting sqref="C200">
    <cfRule type="cellIs" dxfId="590" priority="341" operator="equal">
      <formula>"E0"</formula>
    </cfRule>
  </conditionalFormatting>
  <conditionalFormatting sqref="C202">
    <cfRule type="cellIs" dxfId="589" priority="340" operator="equal">
      <formula>"E0"</formula>
    </cfRule>
  </conditionalFormatting>
  <conditionalFormatting sqref="C204">
    <cfRule type="cellIs" dxfId="588" priority="339" operator="equal">
      <formula>"E0"</formula>
    </cfRule>
  </conditionalFormatting>
  <conditionalFormatting sqref="C206">
    <cfRule type="cellIs" dxfId="587" priority="338" operator="equal">
      <formula>"E0"</formula>
    </cfRule>
  </conditionalFormatting>
  <conditionalFormatting sqref="C208">
    <cfRule type="cellIs" dxfId="586" priority="337" operator="equal">
      <formula>"E0"</formula>
    </cfRule>
  </conditionalFormatting>
  <conditionalFormatting sqref="C210">
    <cfRule type="cellIs" dxfId="585" priority="336" operator="equal">
      <formula>"E0"</formula>
    </cfRule>
  </conditionalFormatting>
  <conditionalFormatting sqref="C212">
    <cfRule type="cellIs" dxfId="584" priority="335" operator="equal">
      <formula>"E0"</formula>
    </cfRule>
  </conditionalFormatting>
  <conditionalFormatting sqref="C214">
    <cfRule type="cellIs" dxfId="583" priority="334" operator="equal">
      <formula>"E0"</formula>
    </cfRule>
  </conditionalFormatting>
  <conditionalFormatting sqref="C216">
    <cfRule type="cellIs" dxfId="582" priority="333" operator="equal">
      <formula>"E0"</formula>
    </cfRule>
  </conditionalFormatting>
  <conditionalFormatting sqref="C218">
    <cfRule type="cellIs" dxfId="581" priority="332" operator="equal">
      <formula>"E0"</formula>
    </cfRule>
  </conditionalFormatting>
  <conditionalFormatting sqref="C220">
    <cfRule type="cellIs" dxfId="580" priority="331" operator="equal">
      <formula>"E0"</formula>
    </cfRule>
  </conditionalFormatting>
  <conditionalFormatting sqref="C222">
    <cfRule type="cellIs" dxfId="579" priority="330" operator="equal">
      <formula>"E0"</formula>
    </cfRule>
  </conditionalFormatting>
  <conditionalFormatting sqref="C224">
    <cfRule type="cellIs" dxfId="578" priority="329" operator="equal">
      <formula>"E0"</formula>
    </cfRule>
  </conditionalFormatting>
  <conditionalFormatting sqref="C226">
    <cfRule type="cellIs" dxfId="577" priority="328" operator="equal">
      <formula>"E0"</formula>
    </cfRule>
  </conditionalFormatting>
  <conditionalFormatting sqref="C228">
    <cfRule type="cellIs" dxfId="576" priority="327" operator="equal">
      <formula>"E0"</formula>
    </cfRule>
  </conditionalFormatting>
  <conditionalFormatting sqref="C230">
    <cfRule type="cellIs" dxfId="575" priority="326" operator="equal">
      <formula>"E0"</formula>
    </cfRule>
  </conditionalFormatting>
  <conditionalFormatting sqref="C232">
    <cfRule type="cellIs" dxfId="574" priority="325" operator="equal">
      <formula>"E0"</formula>
    </cfRule>
  </conditionalFormatting>
  <conditionalFormatting sqref="C234">
    <cfRule type="cellIs" dxfId="573" priority="324" operator="equal">
      <formula>"E0"</formula>
    </cfRule>
  </conditionalFormatting>
  <conditionalFormatting sqref="C238">
    <cfRule type="cellIs" dxfId="572" priority="323" operator="equal">
      <formula>"E0"</formula>
    </cfRule>
  </conditionalFormatting>
  <conditionalFormatting sqref="C240">
    <cfRule type="cellIs" dxfId="571" priority="322" operator="equal">
      <formula>"E0"</formula>
    </cfRule>
  </conditionalFormatting>
  <conditionalFormatting sqref="C242">
    <cfRule type="cellIs" dxfId="570" priority="321" operator="equal">
      <formula>"E0"</formula>
    </cfRule>
  </conditionalFormatting>
  <conditionalFormatting sqref="C244">
    <cfRule type="cellIs" dxfId="569" priority="320" operator="equal">
      <formula>"E0"</formula>
    </cfRule>
  </conditionalFormatting>
  <conditionalFormatting sqref="C246">
    <cfRule type="cellIs" dxfId="568" priority="319" operator="equal">
      <formula>"E0"</formula>
    </cfRule>
  </conditionalFormatting>
  <conditionalFormatting sqref="C248">
    <cfRule type="cellIs" dxfId="567" priority="318" operator="equal">
      <formula>"E0"</formula>
    </cfRule>
  </conditionalFormatting>
  <conditionalFormatting sqref="C250">
    <cfRule type="cellIs" dxfId="566" priority="317" operator="equal">
      <formula>"E0"</formula>
    </cfRule>
  </conditionalFormatting>
  <conditionalFormatting sqref="C252">
    <cfRule type="cellIs" dxfId="565" priority="316" operator="equal">
      <formula>"E0"</formula>
    </cfRule>
  </conditionalFormatting>
  <conditionalFormatting sqref="C254">
    <cfRule type="cellIs" dxfId="564" priority="315" operator="equal">
      <formula>"E0"</formula>
    </cfRule>
  </conditionalFormatting>
  <conditionalFormatting sqref="C256">
    <cfRule type="cellIs" dxfId="563" priority="314" operator="equal">
      <formula>"E0"</formula>
    </cfRule>
  </conditionalFormatting>
  <conditionalFormatting sqref="C258">
    <cfRule type="cellIs" dxfId="562" priority="313" operator="equal">
      <formula>"E0"</formula>
    </cfRule>
  </conditionalFormatting>
  <conditionalFormatting sqref="C260">
    <cfRule type="cellIs" dxfId="561" priority="312" operator="equal">
      <formula>"E0"</formula>
    </cfRule>
  </conditionalFormatting>
  <conditionalFormatting sqref="C262">
    <cfRule type="cellIs" dxfId="560" priority="311" operator="equal">
      <formula>"E0"</formula>
    </cfRule>
  </conditionalFormatting>
  <conditionalFormatting sqref="C264">
    <cfRule type="cellIs" dxfId="559" priority="310" operator="equal">
      <formula>"E0"</formula>
    </cfRule>
  </conditionalFormatting>
  <conditionalFormatting sqref="C266">
    <cfRule type="cellIs" dxfId="558" priority="309" operator="equal">
      <formula>"E0"</formula>
    </cfRule>
  </conditionalFormatting>
  <conditionalFormatting sqref="C268">
    <cfRule type="cellIs" dxfId="557" priority="308" operator="equal">
      <formula>"E0"</formula>
    </cfRule>
  </conditionalFormatting>
  <conditionalFormatting sqref="C270:C290">
    <cfRule type="cellIs" dxfId="556" priority="307" operator="equal">
      <formula>"E0"</formula>
    </cfRule>
  </conditionalFormatting>
  <conditionalFormatting sqref="C292">
    <cfRule type="cellIs" dxfId="555" priority="306" operator="equal">
      <formula>"E0"</formula>
    </cfRule>
  </conditionalFormatting>
  <conditionalFormatting sqref="C294">
    <cfRule type="cellIs" dxfId="554" priority="305" operator="equal">
      <formula>"E0"</formula>
    </cfRule>
  </conditionalFormatting>
  <conditionalFormatting sqref="C296">
    <cfRule type="cellIs" dxfId="553" priority="304" operator="equal">
      <formula>"E0"</formula>
    </cfRule>
  </conditionalFormatting>
  <conditionalFormatting sqref="C298">
    <cfRule type="cellIs" dxfId="552" priority="303" operator="equal">
      <formula>"E0"</formula>
    </cfRule>
  </conditionalFormatting>
  <conditionalFormatting sqref="C300">
    <cfRule type="cellIs" dxfId="551" priority="302" operator="equal">
      <formula>"E0"</formula>
    </cfRule>
  </conditionalFormatting>
  <conditionalFormatting sqref="C302">
    <cfRule type="cellIs" dxfId="550" priority="301" operator="equal">
      <formula>"E0"</formula>
    </cfRule>
  </conditionalFormatting>
  <conditionalFormatting sqref="C312">
    <cfRule type="cellIs" dxfId="549" priority="300" operator="equal">
      <formula>"E0"</formula>
    </cfRule>
  </conditionalFormatting>
  <conditionalFormatting sqref="C304">
    <cfRule type="cellIs" dxfId="548" priority="299" operator="equal">
      <formula>"E0"</formula>
    </cfRule>
  </conditionalFormatting>
  <conditionalFormatting sqref="C306">
    <cfRule type="cellIs" dxfId="547" priority="298" operator="equal">
      <formula>"E0"</formula>
    </cfRule>
  </conditionalFormatting>
  <conditionalFormatting sqref="C308">
    <cfRule type="cellIs" dxfId="546" priority="297" operator="equal">
      <formula>"E0"</formula>
    </cfRule>
  </conditionalFormatting>
  <conditionalFormatting sqref="C310">
    <cfRule type="cellIs" dxfId="545" priority="296" operator="equal">
      <formula>"E0"</formula>
    </cfRule>
  </conditionalFormatting>
  <conditionalFormatting sqref="C314">
    <cfRule type="cellIs" dxfId="544" priority="295" operator="equal">
      <formula>"E0"</formula>
    </cfRule>
  </conditionalFormatting>
  <conditionalFormatting sqref="C316">
    <cfRule type="cellIs" dxfId="543" priority="294" operator="equal">
      <formula>"E0"</formula>
    </cfRule>
  </conditionalFormatting>
  <conditionalFormatting sqref="C320">
    <cfRule type="cellIs" dxfId="542" priority="293" operator="equal">
      <formula>"E0"</formula>
    </cfRule>
  </conditionalFormatting>
  <conditionalFormatting sqref="C322">
    <cfRule type="cellIs" dxfId="541" priority="292" operator="equal">
      <formula>"E0"</formula>
    </cfRule>
  </conditionalFormatting>
  <conditionalFormatting sqref="C324">
    <cfRule type="cellIs" dxfId="540" priority="291" operator="equal">
      <formula>"E0"</formula>
    </cfRule>
  </conditionalFormatting>
  <conditionalFormatting sqref="C318">
    <cfRule type="cellIs" dxfId="539" priority="290" operator="equal">
      <formula>"E0"</formula>
    </cfRule>
  </conditionalFormatting>
  <conditionalFormatting sqref="C326">
    <cfRule type="cellIs" dxfId="538" priority="289" operator="equal">
      <formula>"E0"</formula>
    </cfRule>
  </conditionalFormatting>
  <conditionalFormatting sqref="C328">
    <cfRule type="cellIs" dxfId="537" priority="288" operator="equal">
      <formula>"E0"</formula>
    </cfRule>
  </conditionalFormatting>
  <conditionalFormatting sqref="C330">
    <cfRule type="cellIs" dxfId="536" priority="287" operator="equal">
      <formula>"E0"</formula>
    </cfRule>
  </conditionalFormatting>
  <conditionalFormatting sqref="C332">
    <cfRule type="cellIs" dxfId="535" priority="286" operator="equal">
      <formula>"E0"</formula>
    </cfRule>
  </conditionalFormatting>
  <conditionalFormatting sqref="C334">
    <cfRule type="cellIs" dxfId="534" priority="285" operator="equal">
      <formula>"E0"</formula>
    </cfRule>
  </conditionalFormatting>
  <conditionalFormatting sqref="C336">
    <cfRule type="cellIs" dxfId="533" priority="284" operator="equal">
      <formula>"E0"</formula>
    </cfRule>
  </conditionalFormatting>
  <conditionalFormatting sqref="C338">
    <cfRule type="cellIs" dxfId="532" priority="283" operator="equal">
      <formula>"E0"</formula>
    </cfRule>
  </conditionalFormatting>
  <conditionalFormatting sqref="C340">
    <cfRule type="cellIs" dxfId="531" priority="282" operator="equal">
      <formula>"E0"</formula>
    </cfRule>
  </conditionalFormatting>
  <conditionalFormatting sqref="C342">
    <cfRule type="cellIs" dxfId="530" priority="281" operator="equal">
      <formula>"E0"</formula>
    </cfRule>
  </conditionalFormatting>
  <conditionalFormatting sqref="C344">
    <cfRule type="cellIs" dxfId="529" priority="280" operator="equal">
      <formula>"E0"</formula>
    </cfRule>
  </conditionalFormatting>
  <conditionalFormatting sqref="C346">
    <cfRule type="cellIs" dxfId="528" priority="279" operator="equal">
      <formula>"E0"</formula>
    </cfRule>
  </conditionalFormatting>
  <conditionalFormatting sqref="C348">
    <cfRule type="cellIs" dxfId="527" priority="278" operator="equal">
      <formula>"E0"</formula>
    </cfRule>
  </conditionalFormatting>
  <conditionalFormatting sqref="C350">
    <cfRule type="cellIs" dxfId="526" priority="277" operator="equal">
      <formula>"E0"</formula>
    </cfRule>
  </conditionalFormatting>
  <conditionalFormatting sqref="C352:C353">
    <cfRule type="cellIs" dxfId="525" priority="276" operator="equal">
      <formula>"E0"</formula>
    </cfRule>
  </conditionalFormatting>
  <conditionalFormatting sqref="C353">
    <cfRule type="cellIs" dxfId="524" priority="275" operator="equal">
      <formula>"E0"</formula>
    </cfRule>
  </conditionalFormatting>
  <conditionalFormatting sqref="C284">
    <cfRule type="cellIs" dxfId="523" priority="274" operator="equal">
      <formula>"E0"</formula>
    </cfRule>
  </conditionalFormatting>
  <conditionalFormatting sqref="C286">
    <cfRule type="cellIs" dxfId="522" priority="273" operator="equal">
      <formula>"E0"</formula>
    </cfRule>
  </conditionalFormatting>
  <conditionalFormatting sqref="C288">
    <cfRule type="cellIs" dxfId="521" priority="272" operator="equal">
      <formula>"E0"</formula>
    </cfRule>
  </conditionalFormatting>
  <conditionalFormatting sqref="C282">
    <cfRule type="cellIs" dxfId="520" priority="271" operator="equal">
      <formula>"E0"</formula>
    </cfRule>
  </conditionalFormatting>
  <conditionalFormatting sqref="C356">
    <cfRule type="cellIs" dxfId="519" priority="270" operator="equal">
      <formula>"E0"</formula>
    </cfRule>
  </conditionalFormatting>
  <conditionalFormatting sqref="C358">
    <cfRule type="cellIs" dxfId="518" priority="269" operator="equal">
      <formula>"E0"</formula>
    </cfRule>
  </conditionalFormatting>
  <conditionalFormatting sqref="C360">
    <cfRule type="cellIs" dxfId="517" priority="268" operator="equal">
      <formula>"E0"</formula>
    </cfRule>
  </conditionalFormatting>
  <conditionalFormatting sqref="C362">
    <cfRule type="cellIs" dxfId="516" priority="267" operator="equal">
      <formula>"E0"</formula>
    </cfRule>
  </conditionalFormatting>
  <conditionalFormatting sqref="C364">
    <cfRule type="cellIs" dxfId="515" priority="266" operator="equal">
      <formula>"E0"</formula>
    </cfRule>
  </conditionalFormatting>
  <conditionalFormatting sqref="C366">
    <cfRule type="cellIs" dxfId="514" priority="265" operator="equal">
      <formula>"E0"</formula>
    </cfRule>
  </conditionalFormatting>
  <conditionalFormatting sqref="C368">
    <cfRule type="cellIs" dxfId="513" priority="264" operator="equal">
      <formula>"E0"</formula>
    </cfRule>
  </conditionalFormatting>
  <conditionalFormatting sqref="C370">
    <cfRule type="cellIs" dxfId="512" priority="263" operator="equal">
      <formula>"E0"</formula>
    </cfRule>
  </conditionalFormatting>
  <conditionalFormatting sqref="C372">
    <cfRule type="cellIs" dxfId="511" priority="262" operator="equal">
      <formula>"E0"</formula>
    </cfRule>
  </conditionalFormatting>
  <conditionalFormatting sqref="C374">
    <cfRule type="cellIs" dxfId="510" priority="261" operator="equal">
      <formula>"E0"</formula>
    </cfRule>
  </conditionalFormatting>
  <conditionalFormatting sqref="C376">
    <cfRule type="cellIs" dxfId="509" priority="260" operator="equal">
      <formula>"E0"</formula>
    </cfRule>
  </conditionalFormatting>
  <conditionalFormatting sqref="C376">
    <cfRule type="cellIs" dxfId="508" priority="259" operator="equal">
      <formula>"E0"</formula>
    </cfRule>
  </conditionalFormatting>
  <conditionalFormatting sqref="C378">
    <cfRule type="cellIs" dxfId="507" priority="258" operator="equal">
      <formula>"E0"</formula>
    </cfRule>
  </conditionalFormatting>
  <conditionalFormatting sqref="C380">
    <cfRule type="cellIs" dxfId="506" priority="257" operator="equal">
      <formula>"E0"</formula>
    </cfRule>
  </conditionalFormatting>
  <conditionalFormatting sqref="C382">
    <cfRule type="cellIs" dxfId="505" priority="256" operator="equal">
      <formula>"E0"</formula>
    </cfRule>
  </conditionalFormatting>
  <conditionalFormatting sqref="C384">
    <cfRule type="cellIs" dxfId="504" priority="255" operator="equal">
      <formula>"E0"</formula>
    </cfRule>
  </conditionalFormatting>
  <conditionalFormatting sqref="C386">
    <cfRule type="cellIs" dxfId="503" priority="254" operator="equal">
      <formula>"E0"</formula>
    </cfRule>
  </conditionalFormatting>
  <conditionalFormatting sqref="C388">
    <cfRule type="cellIs" dxfId="502" priority="253" operator="equal">
      <formula>"E0"</formula>
    </cfRule>
  </conditionalFormatting>
  <printOptions gridLine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52"/>
  <sheetViews>
    <sheetView topLeftCell="A22" workbookViewId="0">
      <selection activeCell="C4" sqref="C4:C52"/>
    </sheetView>
  </sheetViews>
  <sheetFormatPr baseColWidth="10" defaultColWidth="8.88671875" defaultRowHeight="14.4" x14ac:dyDescent="0.3"/>
  <cols>
    <col min="2" max="3" width="13.5546875" customWidth="1"/>
  </cols>
  <sheetData>
    <row r="1" spans="1:30" x14ac:dyDescent="0.3">
      <c r="D1" t="s">
        <v>749</v>
      </c>
    </row>
    <row r="2" spans="1:30" x14ac:dyDescent="0.3">
      <c r="D2" t="s">
        <v>750</v>
      </c>
      <c r="G2" t="s">
        <v>752</v>
      </c>
      <c r="J2" t="s">
        <v>754</v>
      </c>
      <c r="M2" t="s">
        <v>756</v>
      </c>
      <c r="P2" t="s">
        <v>758</v>
      </c>
      <c r="S2" t="s">
        <v>760</v>
      </c>
      <c r="V2" t="s">
        <v>334</v>
      </c>
      <c r="W2" t="s">
        <v>335</v>
      </c>
      <c r="X2" t="s">
        <v>736</v>
      </c>
      <c r="Y2" t="s">
        <v>762</v>
      </c>
      <c r="Z2" t="s">
        <v>763</v>
      </c>
      <c r="AA2" t="s">
        <v>764</v>
      </c>
      <c r="AB2" t="s">
        <v>765</v>
      </c>
      <c r="AC2" t="s">
        <v>766</v>
      </c>
      <c r="AD2" t="s">
        <v>767</v>
      </c>
    </row>
    <row r="3" spans="1:30" x14ac:dyDescent="0.3">
      <c r="A3" t="s">
        <v>746</v>
      </c>
      <c r="D3" t="s">
        <v>768</v>
      </c>
      <c r="E3" t="s">
        <v>769</v>
      </c>
      <c r="F3" t="s">
        <v>747</v>
      </c>
      <c r="G3" t="s">
        <v>768</v>
      </c>
      <c r="H3" t="s">
        <v>769</v>
      </c>
      <c r="I3" t="s">
        <v>747</v>
      </c>
      <c r="J3" t="s">
        <v>768</v>
      </c>
      <c r="K3" t="s">
        <v>769</v>
      </c>
      <c r="L3" t="s">
        <v>747</v>
      </c>
      <c r="M3" t="s">
        <v>768</v>
      </c>
      <c r="N3" t="s">
        <v>769</v>
      </c>
      <c r="O3" t="s">
        <v>747</v>
      </c>
      <c r="P3" t="s">
        <v>768</v>
      </c>
      <c r="Q3" t="s">
        <v>769</v>
      </c>
      <c r="R3" t="s">
        <v>747</v>
      </c>
      <c r="S3" t="s">
        <v>768</v>
      </c>
      <c r="T3" t="s">
        <v>769</v>
      </c>
      <c r="U3" t="s">
        <v>747</v>
      </c>
    </row>
    <row r="4" spans="1:30" x14ac:dyDescent="0.3">
      <c r="A4" t="s">
        <v>6</v>
      </c>
      <c r="B4" t="s">
        <v>70</v>
      </c>
      <c r="C4" t="str">
        <f>CONCATENATE(A4, ,B4)</f>
        <v>PH01B rapa 2x</v>
      </c>
      <c r="D4">
        <v>118.25</v>
      </c>
      <c r="E4">
        <v>119.75</v>
      </c>
      <c r="G4">
        <v>9.5</v>
      </c>
      <c r="H4">
        <v>9.5</v>
      </c>
      <c r="J4">
        <v>48.85</v>
      </c>
      <c r="K4">
        <v>49.25</v>
      </c>
      <c r="M4">
        <v>9.742518497116988</v>
      </c>
      <c r="N4">
        <v>5.123475382979799</v>
      </c>
      <c r="P4">
        <v>1</v>
      </c>
      <c r="Q4">
        <v>0.57735026918962573</v>
      </c>
      <c r="S4">
        <v>4.4094595284833611</v>
      </c>
      <c r="T4">
        <v>4.3470296371967416</v>
      </c>
      <c r="V4">
        <v>119</v>
      </c>
      <c r="W4">
        <v>9.5</v>
      </c>
      <c r="X4">
        <v>49.05</v>
      </c>
      <c r="Y4">
        <v>7.250615737399726</v>
      </c>
      <c r="Z4">
        <v>0.7559289460184544</v>
      </c>
      <c r="AA4">
        <v>4.0592047074696049</v>
      </c>
      <c r="AB4">
        <f>Y4/SQRT(8-1)</f>
        <v>2.7404751561786966</v>
      </c>
      <c r="AC4">
        <f t="shared" ref="AC4:AD20" si="0">Z4/SQRT(8-1)</f>
        <v>0.2857142857142857</v>
      </c>
      <c r="AD4">
        <f t="shared" si="0"/>
        <v>1.5342351680953235</v>
      </c>
    </row>
    <row r="5" spans="1:30" x14ac:dyDescent="0.3">
      <c r="A5" t="s">
        <v>9</v>
      </c>
      <c r="B5" t="s">
        <v>70</v>
      </c>
      <c r="C5" t="str">
        <f t="shared" ref="C5:C52" si="1">CONCATENATE(A5,,B5)</f>
        <v>PH02B rapa 2x</v>
      </c>
      <c r="D5">
        <v>112.75</v>
      </c>
      <c r="E5">
        <v>118.5</v>
      </c>
      <c r="G5">
        <v>9</v>
      </c>
      <c r="H5">
        <v>10</v>
      </c>
      <c r="J5">
        <v>50.85</v>
      </c>
      <c r="K5">
        <v>50.800000000000004</v>
      </c>
      <c r="M5">
        <v>2.5</v>
      </c>
      <c r="N5">
        <v>2.3804761428476167</v>
      </c>
      <c r="P5">
        <v>1.6329931618554521</v>
      </c>
      <c r="Q5">
        <v>0.81649658092772603</v>
      </c>
      <c r="S5">
        <v>1.2767145334802945</v>
      </c>
      <c r="T5">
        <v>1.5641824275533578</v>
      </c>
      <c r="V5">
        <v>115.625</v>
      </c>
      <c r="W5">
        <v>9.5</v>
      </c>
      <c r="X5">
        <v>50.824999999999996</v>
      </c>
      <c r="Y5">
        <v>3.8149143409218809</v>
      </c>
      <c r="Z5">
        <v>1.3093073414159542</v>
      </c>
      <c r="AA5">
        <v>1.3220654835739967</v>
      </c>
      <c r="AB5">
        <f t="shared" ref="AB5:AB52" si="2">Y5/SQRT(8-1)</f>
        <v>1.4419020884418821</v>
      </c>
      <c r="AC5">
        <f t="shared" si="0"/>
        <v>0.49487165930539345</v>
      </c>
      <c r="AD5">
        <f t="shared" si="0"/>
        <v>0.49969378378273477</v>
      </c>
    </row>
    <row r="6" spans="1:30" x14ac:dyDescent="0.3">
      <c r="A6" t="s">
        <v>12</v>
      </c>
      <c r="B6" t="s">
        <v>71</v>
      </c>
      <c r="C6" t="str">
        <f t="shared" si="1"/>
        <v>PH03B oleracea 2x</v>
      </c>
      <c r="D6">
        <v>64.75</v>
      </c>
      <c r="E6">
        <v>69.25</v>
      </c>
      <c r="G6">
        <v>6</v>
      </c>
      <c r="H6">
        <v>5.5</v>
      </c>
      <c r="J6">
        <v>24.025000000000002</v>
      </c>
      <c r="K6">
        <v>26.074999999999996</v>
      </c>
      <c r="M6">
        <v>6.3966136874651625</v>
      </c>
      <c r="N6">
        <v>4.349329450233296</v>
      </c>
      <c r="P6">
        <v>0</v>
      </c>
      <c r="Q6">
        <v>1</v>
      </c>
      <c r="S6">
        <v>3.2479480701924222</v>
      </c>
      <c r="T6">
        <v>1.2419742348375513</v>
      </c>
      <c r="V6">
        <v>67</v>
      </c>
      <c r="W6">
        <v>5.75</v>
      </c>
      <c r="X6">
        <v>25.05</v>
      </c>
      <c r="Y6">
        <v>5.6061191058138808</v>
      </c>
      <c r="Z6">
        <v>0.70710678118654757</v>
      </c>
      <c r="AA6">
        <v>2.526431701601501</v>
      </c>
      <c r="AB6">
        <f t="shared" si="2"/>
        <v>2.1189138534559033</v>
      </c>
      <c r="AC6">
        <f t="shared" si="0"/>
        <v>0.2672612419124244</v>
      </c>
      <c r="AD6">
        <f t="shared" si="0"/>
        <v>0.95490142668961653</v>
      </c>
    </row>
    <row r="7" spans="1:30" x14ac:dyDescent="0.3">
      <c r="A7" t="s">
        <v>15</v>
      </c>
      <c r="B7" t="s">
        <v>71</v>
      </c>
      <c r="C7" t="str">
        <f t="shared" si="1"/>
        <v>PH04B oleracea 2x</v>
      </c>
    </row>
    <row r="8" spans="1:30" x14ac:dyDescent="0.3">
      <c r="A8" t="s">
        <v>18</v>
      </c>
      <c r="B8" t="s">
        <v>71</v>
      </c>
      <c r="C8" t="str">
        <f t="shared" si="1"/>
        <v>PH05B oleracea 2x</v>
      </c>
    </row>
    <row r="9" spans="1:30" x14ac:dyDescent="0.3">
      <c r="A9" t="s">
        <v>21</v>
      </c>
      <c r="B9" t="s">
        <v>71</v>
      </c>
      <c r="C9" t="str">
        <f t="shared" si="1"/>
        <v>PH06B oleracea 2x</v>
      </c>
      <c r="D9">
        <v>77.5</v>
      </c>
      <c r="E9">
        <v>78.5</v>
      </c>
      <c r="G9">
        <v>4.25</v>
      </c>
      <c r="H9">
        <v>4</v>
      </c>
      <c r="J9">
        <v>35.25</v>
      </c>
      <c r="K9">
        <v>33.774999999999999</v>
      </c>
      <c r="M9">
        <v>13.916417163432069</v>
      </c>
      <c r="N9">
        <v>12.871156384205214</v>
      </c>
      <c r="P9">
        <v>0.9574271077563381</v>
      </c>
      <c r="Q9">
        <v>0</v>
      </c>
      <c r="S9">
        <v>2.3797758998135863</v>
      </c>
      <c r="T9">
        <v>1.2579745625409655</v>
      </c>
      <c r="V9">
        <v>78</v>
      </c>
      <c r="W9">
        <v>4.125</v>
      </c>
      <c r="X9">
        <v>34.512500000000003</v>
      </c>
      <c r="Y9">
        <v>12.421180068162375</v>
      </c>
      <c r="Z9">
        <v>0.64086994446165568</v>
      </c>
      <c r="AA9">
        <v>1.930534714972616</v>
      </c>
      <c r="AB9">
        <f t="shared" si="2"/>
        <v>4.694764778615709</v>
      </c>
      <c r="AC9">
        <f t="shared" si="0"/>
        <v>0.24222607082590239</v>
      </c>
      <c r="AD9">
        <f t="shared" si="0"/>
        <v>0.72967353617064346</v>
      </c>
    </row>
    <row r="10" spans="1:30" x14ac:dyDescent="0.3">
      <c r="A10" t="s">
        <v>24</v>
      </c>
      <c r="B10" t="s">
        <v>72</v>
      </c>
      <c r="C10" t="str">
        <f t="shared" si="1"/>
        <v>PH07B carinata 4x</v>
      </c>
      <c r="D10">
        <v>104.25</v>
      </c>
      <c r="E10">
        <v>98</v>
      </c>
      <c r="G10">
        <v>7.25</v>
      </c>
      <c r="H10">
        <v>7.5</v>
      </c>
      <c r="J10">
        <v>28.524999999999999</v>
      </c>
      <c r="K10">
        <v>21.574999999999999</v>
      </c>
      <c r="M10">
        <v>7.5883682918881403</v>
      </c>
      <c r="N10">
        <v>8.6409875978771478</v>
      </c>
      <c r="P10">
        <v>0.9574271077563381</v>
      </c>
      <c r="Q10">
        <v>2.3804761428476167</v>
      </c>
      <c r="S10">
        <v>5.6547177943141786</v>
      </c>
      <c r="T10">
        <v>4.7953970986075252</v>
      </c>
      <c r="V10">
        <v>101.125</v>
      </c>
      <c r="W10">
        <v>7.375</v>
      </c>
      <c r="X10">
        <v>25.05</v>
      </c>
      <c r="Y10">
        <v>8.2364607516994646</v>
      </c>
      <c r="Z10">
        <v>1.685018016012207</v>
      </c>
      <c r="AA10">
        <v>6.1122827159744446</v>
      </c>
      <c r="AB10">
        <f t="shared" si="2"/>
        <v>3.1130895474772715</v>
      </c>
      <c r="AC10">
        <f t="shared" si="0"/>
        <v>0.63687694643310744</v>
      </c>
      <c r="AD10">
        <f t="shared" si="0"/>
        <v>2.310225715626689</v>
      </c>
    </row>
    <row r="11" spans="1:30" x14ac:dyDescent="0.3">
      <c r="A11" t="s">
        <v>27</v>
      </c>
      <c r="B11" t="s">
        <v>72</v>
      </c>
      <c r="C11" t="str">
        <f t="shared" si="1"/>
        <v>PH08B carinata 4x</v>
      </c>
      <c r="D11">
        <v>160.25</v>
      </c>
      <c r="E11">
        <v>157.5</v>
      </c>
      <c r="G11">
        <v>16.5</v>
      </c>
      <c r="H11">
        <v>15.5</v>
      </c>
      <c r="J11">
        <v>8.375</v>
      </c>
      <c r="K11">
        <v>16.125</v>
      </c>
      <c r="M11">
        <v>9.844626283748239</v>
      </c>
      <c r="N11">
        <v>11.733143937865361</v>
      </c>
      <c r="P11">
        <v>1.2909944487358056</v>
      </c>
      <c r="Q11">
        <v>1</v>
      </c>
      <c r="S11">
        <v>5.7051876977595271</v>
      </c>
      <c r="T11">
        <v>12.728282156939585</v>
      </c>
      <c r="V11">
        <v>158.875</v>
      </c>
      <c r="W11">
        <v>16</v>
      </c>
      <c r="X11">
        <v>12.25</v>
      </c>
      <c r="Y11">
        <v>10.133924638136429</v>
      </c>
      <c r="Z11">
        <v>1.1952286093343936</v>
      </c>
      <c r="AA11">
        <v>10.027106120055633</v>
      </c>
      <c r="AB11">
        <f t="shared" si="2"/>
        <v>3.8302634853684592</v>
      </c>
      <c r="AC11">
        <f t="shared" si="0"/>
        <v>0.45175395145262559</v>
      </c>
      <c r="AD11">
        <f t="shared" si="0"/>
        <v>3.7898898804744241</v>
      </c>
    </row>
    <row r="12" spans="1:30" x14ac:dyDescent="0.3">
      <c r="A12" t="s">
        <v>30</v>
      </c>
      <c r="B12" t="s">
        <v>74</v>
      </c>
      <c r="C12" t="str">
        <f t="shared" si="1"/>
        <v>PH09B juncea 4x</v>
      </c>
      <c r="D12">
        <v>150.25</v>
      </c>
      <c r="E12">
        <v>146.25</v>
      </c>
      <c r="G12">
        <v>11.75</v>
      </c>
      <c r="H12">
        <v>13.25</v>
      </c>
      <c r="J12">
        <v>53.724999999999994</v>
      </c>
      <c r="K12">
        <v>54.099999999999994</v>
      </c>
      <c r="M12">
        <v>6.0207972893961479</v>
      </c>
      <c r="N12">
        <v>8.0983537421708949</v>
      </c>
      <c r="P12">
        <v>5.315072906367325</v>
      </c>
      <c r="Q12">
        <v>2.6299556396765835</v>
      </c>
      <c r="S12">
        <v>1.6879474715369769</v>
      </c>
      <c r="T12">
        <v>4.0282336906722991</v>
      </c>
      <c r="V12">
        <v>148.25</v>
      </c>
      <c r="W12">
        <v>12.5</v>
      </c>
      <c r="X12">
        <v>53.912500000000001</v>
      </c>
      <c r="Y12">
        <v>6.9436507482941359</v>
      </c>
      <c r="Z12">
        <v>3.9641248358604595</v>
      </c>
      <c r="AA12">
        <v>2.8662755824040782</v>
      </c>
      <c r="AB12">
        <f t="shared" si="2"/>
        <v>2.6244532958391193</v>
      </c>
      <c r="AC12">
        <f t="shared" si="0"/>
        <v>1.4982983545287878</v>
      </c>
      <c r="AD12">
        <f t="shared" si="0"/>
        <v>1.0833503400025732</v>
      </c>
    </row>
    <row r="13" spans="1:30" x14ac:dyDescent="0.3">
      <c r="A13" t="s">
        <v>31</v>
      </c>
      <c r="B13" t="s">
        <v>74</v>
      </c>
      <c r="C13" t="str">
        <f t="shared" si="1"/>
        <v>PH10B juncea 4x</v>
      </c>
      <c r="D13">
        <v>167.75</v>
      </c>
      <c r="E13">
        <v>163.5</v>
      </c>
      <c r="G13">
        <v>14.75</v>
      </c>
      <c r="H13">
        <v>15.75</v>
      </c>
      <c r="J13">
        <v>42.125</v>
      </c>
      <c r="K13">
        <v>41.150000000000006</v>
      </c>
      <c r="M13">
        <v>8.9582364335844584</v>
      </c>
      <c r="N13">
        <v>18.083141320025124</v>
      </c>
      <c r="P13">
        <v>0.5</v>
      </c>
      <c r="Q13">
        <v>0.5</v>
      </c>
      <c r="S13">
        <v>4.2366456857597399</v>
      </c>
      <c r="T13">
        <v>3.3679865399572106</v>
      </c>
      <c r="V13">
        <v>165.625</v>
      </c>
      <c r="W13">
        <v>15.25</v>
      </c>
      <c r="X13">
        <v>41.637499999999996</v>
      </c>
      <c r="Y13">
        <v>13.405089651749018</v>
      </c>
      <c r="Z13">
        <v>0.70710678118654757</v>
      </c>
      <c r="AA13">
        <v>3.5812757104538071</v>
      </c>
      <c r="AB13">
        <f t="shared" si="2"/>
        <v>5.0666476458647622</v>
      </c>
      <c r="AC13">
        <f t="shared" si="0"/>
        <v>0.2672612419124244</v>
      </c>
      <c r="AD13">
        <f t="shared" si="0"/>
        <v>1.3535949866024191</v>
      </c>
    </row>
    <row r="14" spans="1:30" x14ac:dyDescent="0.3">
      <c r="A14" t="s">
        <v>34</v>
      </c>
      <c r="B14" t="s">
        <v>74</v>
      </c>
      <c r="C14" t="str">
        <f t="shared" si="1"/>
        <v>PH11B juncea 4x</v>
      </c>
      <c r="D14">
        <v>172.25</v>
      </c>
      <c r="E14">
        <v>168.75</v>
      </c>
      <c r="G14">
        <v>8</v>
      </c>
      <c r="H14">
        <v>8.25</v>
      </c>
      <c r="J14">
        <v>43.375000000000007</v>
      </c>
      <c r="K14">
        <v>43.075000000000003</v>
      </c>
      <c r="M14">
        <v>9.464847243000456</v>
      </c>
      <c r="N14">
        <v>6.1846584384264904</v>
      </c>
      <c r="P14">
        <v>0.81649658092772603</v>
      </c>
      <c r="Q14">
        <v>1.2583057392117916</v>
      </c>
      <c r="S14">
        <v>0.91058589197604956</v>
      </c>
      <c r="T14">
        <v>1.649999999999864</v>
      </c>
      <c r="V14">
        <v>170.5</v>
      </c>
      <c r="W14">
        <v>8.125</v>
      </c>
      <c r="X14">
        <v>43.225000000000001</v>
      </c>
      <c r="Y14">
        <v>7.6345081233642214</v>
      </c>
      <c r="Z14">
        <v>0.99103120896511487</v>
      </c>
      <c r="AA14">
        <v>1.2441290700151484</v>
      </c>
      <c r="AB14">
        <f t="shared" si="2"/>
        <v>2.8855728395320219</v>
      </c>
      <c r="AC14">
        <f t="shared" si="0"/>
        <v>0.37457458863219695</v>
      </c>
      <c r="AD14">
        <f t="shared" si="0"/>
        <v>0.47023658830373549</v>
      </c>
    </row>
    <row r="15" spans="1:30" x14ac:dyDescent="0.3">
      <c r="A15" t="s">
        <v>38</v>
      </c>
      <c r="B15" t="s">
        <v>75</v>
      </c>
      <c r="C15" t="str">
        <f t="shared" si="1"/>
        <v>PH12B napus 4x</v>
      </c>
      <c r="D15">
        <v>110</v>
      </c>
      <c r="E15">
        <v>108.75</v>
      </c>
      <c r="G15">
        <v>7.5</v>
      </c>
      <c r="H15">
        <v>8.5</v>
      </c>
      <c r="J15">
        <v>52.3</v>
      </c>
      <c r="K15">
        <v>54.174999999999997</v>
      </c>
      <c r="M15">
        <v>6.7823299831252681</v>
      </c>
      <c r="N15">
        <v>10.996211468804457</v>
      </c>
      <c r="P15">
        <v>1.9148542155126762</v>
      </c>
      <c r="Q15">
        <v>3</v>
      </c>
      <c r="S15">
        <v>1.3165611772090891</v>
      </c>
      <c r="T15">
        <v>3.5424802986984956</v>
      </c>
      <c r="V15">
        <v>109.375</v>
      </c>
      <c r="W15">
        <v>8</v>
      </c>
      <c r="X15">
        <v>53.237499999999997</v>
      </c>
      <c r="Y15">
        <v>8.4842290667533753</v>
      </c>
      <c r="Z15">
        <v>2.3904572186687871</v>
      </c>
      <c r="AA15">
        <v>2.6693699096015551</v>
      </c>
      <c r="AB15">
        <f t="shared" si="2"/>
        <v>3.2067371681050072</v>
      </c>
      <c r="AC15">
        <f t="shared" si="0"/>
        <v>0.90350790290525118</v>
      </c>
      <c r="AD15">
        <f t="shared" si="0"/>
        <v>1.0089269911492402</v>
      </c>
    </row>
    <row r="16" spans="1:30" x14ac:dyDescent="0.3">
      <c r="A16" t="s">
        <v>41</v>
      </c>
      <c r="B16" s="56" t="s">
        <v>75</v>
      </c>
      <c r="C16" t="str">
        <f t="shared" si="1"/>
        <v>PH13B napus 4x</v>
      </c>
      <c r="D16">
        <v>118.5</v>
      </c>
      <c r="E16">
        <v>117.5</v>
      </c>
      <c r="G16">
        <v>10.75</v>
      </c>
      <c r="H16">
        <v>9.25</v>
      </c>
      <c r="J16">
        <v>58.825000000000003</v>
      </c>
      <c r="K16">
        <v>54.75</v>
      </c>
      <c r="M16">
        <v>16.542873591570078</v>
      </c>
      <c r="N16">
        <v>6.8556546004010439</v>
      </c>
      <c r="P16">
        <v>1.5</v>
      </c>
      <c r="Q16">
        <v>1.2583057392117916</v>
      </c>
      <c r="S16">
        <v>6.2114813048096531</v>
      </c>
      <c r="T16">
        <v>5.0888767588405441</v>
      </c>
      <c r="V16">
        <v>118</v>
      </c>
      <c r="W16">
        <v>10</v>
      </c>
      <c r="X16">
        <v>56.787500000000001</v>
      </c>
      <c r="Y16">
        <v>11.735173015950201</v>
      </c>
      <c r="Z16">
        <v>1.5118578920369088</v>
      </c>
      <c r="AA16">
        <v>5.690201477728392</v>
      </c>
      <c r="AB16">
        <f t="shared" si="2"/>
        <v>4.4354784846457207</v>
      </c>
      <c r="AC16">
        <f t="shared" si="0"/>
        <v>0.5714285714285714</v>
      </c>
      <c r="AD16">
        <f t="shared" si="0"/>
        <v>2.1506940028459378</v>
      </c>
    </row>
    <row r="17" spans="1:30" x14ac:dyDescent="0.3">
      <c r="A17" t="s">
        <v>44</v>
      </c>
      <c r="B17" t="s">
        <v>75</v>
      </c>
      <c r="C17" t="str">
        <f t="shared" si="1"/>
        <v>PH14B napus 4x</v>
      </c>
      <c r="D17">
        <v>126.5</v>
      </c>
      <c r="E17">
        <v>108.75</v>
      </c>
      <c r="G17">
        <v>12</v>
      </c>
      <c r="H17">
        <v>11.75</v>
      </c>
      <c r="J17">
        <v>41.5</v>
      </c>
      <c r="K17">
        <v>40.675000000000004</v>
      </c>
      <c r="M17">
        <v>7.7781745930520225</v>
      </c>
      <c r="N17">
        <v>12.84198842339716</v>
      </c>
      <c r="P17">
        <v>1.4142135623730951</v>
      </c>
      <c r="Q17">
        <v>0.9574271077563381</v>
      </c>
      <c r="S17">
        <v>7.9195959492893486</v>
      </c>
      <c r="T17">
        <v>6.2297003673263927</v>
      </c>
      <c r="V17">
        <v>114.66666666666667</v>
      </c>
      <c r="W17">
        <v>11.833333333333334</v>
      </c>
      <c r="X17">
        <v>40.950000000000003</v>
      </c>
      <c r="Y17">
        <v>13.966626889362574</v>
      </c>
      <c r="Z17">
        <v>0.9831920802501789</v>
      </c>
      <c r="AA17">
        <v>6.0009165966541893</v>
      </c>
      <c r="AB17">
        <f t="shared" si="2"/>
        <v>5.2788887719544277</v>
      </c>
      <c r="AC17">
        <f t="shared" si="0"/>
        <v>0.37161167647860471</v>
      </c>
      <c r="AD17">
        <f t="shared" si="0"/>
        <v>2.2681332790267259</v>
      </c>
    </row>
    <row r="18" spans="1:30" x14ac:dyDescent="0.3">
      <c r="A18" t="s">
        <v>77</v>
      </c>
      <c r="B18" t="s">
        <v>75</v>
      </c>
      <c r="C18" t="str">
        <f t="shared" si="1"/>
        <v>PH15 (2016)B napus 4x</v>
      </c>
      <c r="D18">
        <v>95</v>
      </c>
      <c r="G18">
        <v>7.333333333333333</v>
      </c>
      <c r="J18">
        <v>37.333333333333336</v>
      </c>
      <c r="M18">
        <v>28.61817604250837</v>
      </c>
      <c r="P18">
        <v>2.0816659994661317</v>
      </c>
      <c r="S18">
        <v>19.011663086993035</v>
      </c>
      <c r="V18">
        <v>95</v>
      </c>
      <c r="W18">
        <v>7.333333333333333</v>
      </c>
      <c r="X18">
        <v>37.333333333333336</v>
      </c>
      <c r="Y18">
        <v>28.61817604250837</v>
      </c>
      <c r="Z18">
        <v>2.0816659994661317</v>
      </c>
      <c r="AA18">
        <v>19.011663086993035</v>
      </c>
      <c r="AB18">
        <f t="shared" si="2"/>
        <v>10.816653826391967</v>
      </c>
      <c r="AC18">
        <f t="shared" si="0"/>
        <v>0.78679579246944276</v>
      </c>
      <c r="AD18">
        <f t="shared" si="0"/>
        <v>7.1857332197043</v>
      </c>
    </row>
    <row r="19" spans="1:30" x14ac:dyDescent="0.3">
      <c r="A19" t="s">
        <v>49</v>
      </c>
      <c r="B19" s="56" t="s">
        <v>75</v>
      </c>
      <c r="C19" t="str">
        <f t="shared" si="1"/>
        <v>PH16B napus 4x</v>
      </c>
      <c r="D19">
        <v>112.25</v>
      </c>
      <c r="E19">
        <v>109</v>
      </c>
      <c r="G19">
        <v>7</v>
      </c>
      <c r="H19">
        <v>5.25</v>
      </c>
      <c r="J19">
        <v>22.974999999999998</v>
      </c>
      <c r="K19">
        <v>16.675000000000001</v>
      </c>
      <c r="M19">
        <v>10.210288928331069</v>
      </c>
      <c r="N19">
        <v>5.4772255750516612</v>
      </c>
      <c r="P19">
        <v>2.1602468994692869</v>
      </c>
      <c r="Q19">
        <v>0.9574271077563381</v>
      </c>
      <c r="S19">
        <v>15.434890130264403</v>
      </c>
      <c r="T19">
        <v>7.9487420388385965</v>
      </c>
      <c r="V19">
        <v>110.625</v>
      </c>
      <c r="W19">
        <v>6.125</v>
      </c>
      <c r="X19">
        <v>19.824999999999999</v>
      </c>
      <c r="Y19">
        <v>7.7816175329150834</v>
      </c>
      <c r="Z19">
        <v>1.807721533549109</v>
      </c>
      <c r="AA19">
        <v>11.85408308197162</v>
      </c>
      <c r="AB19">
        <f t="shared" si="2"/>
        <v>2.9411749699876122</v>
      </c>
      <c r="AC19">
        <f t="shared" si="0"/>
        <v>0.68325451677532101</v>
      </c>
      <c r="AD19">
        <f t="shared" si="0"/>
        <v>4.4804222650849992</v>
      </c>
    </row>
    <row r="20" spans="1:30" x14ac:dyDescent="0.3">
      <c r="A20" t="s">
        <v>51</v>
      </c>
      <c r="B20" t="s">
        <v>79</v>
      </c>
      <c r="C20" t="str">
        <f t="shared" si="1"/>
        <v>PH17syn Bnapus 4x</v>
      </c>
      <c r="D20">
        <v>181.25</v>
      </c>
      <c r="E20">
        <v>177.25</v>
      </c>
      <c r="G20">
        <v>3.5</v>
      </c>
      <c r="H20">
        <v>3.5</v>
      </c>
      <c r="J20">
        <v>34.925000000000004</v>
      </c>
      <c r="K20">
        <v>37.349999999999994</v>
      </c>
      <c r="M20">
        <v>9.844626283748239</v>
      </c>
      <c r="N20">
        <v>22.231734075415709</v>
      </c>
      <c r="P20">
        <v>0.57735026918962573</v>
      </c>
      <c r="Q20">
        <v>1</v>
      </c>
      <c r="S20">
        <v>5.5613997039114613</v>
      </c>
      <c r="T20">
        <v>5.6865338007143986</v>
      </c>
      <c r="V20">
        <v>179.25</v>
      </c>
      <c r="W20">
        <v>3.5</v>
      </c>
      <c r="X20">
        <v>36.137500000000003</v>
      </c>
      <c r="Y20">
        <v>16.060154775984305</v>
      </c>
      <c r="Z20">
        <v>0.7559289460184544</v>
      </c>
      <c r="AA20">
        <v>5.3660140833636625</v>
      </c>
      <c r="AB20">
        <f t="shared" si="2"/>
        <v>6.0701679363515311</v>
      </c>
      <c r="AC20">
        <f t="shared" si="0"/>
        <v>0.2857142857142857</v>
      </c>
      <c r="AD20">
        <f t="shared" si="0"/>
        <v>2.0281626851786383</v>
      </c>
    </row>
    <row r="21" spans="1:30" x14ac:dyDescent="0.3">
      <c r="A21" t="s">
        <v>53</v>
      </c>
      <c r="B21" t="s">
        <v>79</v>
      </c>
      <c r="C21" t="str">
        <f t="shared" si="1"/>
        <v>PH18syn Bnapus 4x</v>
      </c>
      <c r="D21">
        <v>151.25</v>
      </c>
      <c r="E21">
        <v>158.75</v>
      </c>
      <c r="G21">
        <v>7.75</v>
      </c>
      <c r="H21">
        <v>8</v>
      </c>
      <c r="J21">
        <v>24.024999999999999</v>
      </c>
      <c r="K21">
        <v>50.774999999999999</v>
      </c>
      <c r="M21">
        <v>13.961255912942311</v>
      </c>
      <c r="N21">
        <v>4.9916597106239795</v>
      </c>
      <c r="P21">
        <v>0.9574271077563381</v>
      </c>
      <c r="Q21">
        <v>1.4142135623730951</v>
      </c>
      <c r="S21">
        <v>18.102739203409708</v>
      </c>
      <c r="T21">
        <v>68.057543054878693</v>
      </c>
      <c r="V21">
        <v>155</v>
      </c>
      <c r="W21">
        <v>7.875</v>
      </c>
      <c r="X21">
        <v>37.4</v>
      </c>
      <c r="Y21">
        <v>10.501700542565203</v>
      </c>
      <c r="Z21">
        <v>1.1259916264596033</v>
      </c>
      <c r="AA21">
        <v>48.269688803045511</v>
      </c>
      <c r="AB21">
        <f t="shared" si="2"/>
        <v>3.9692697112713726</v>
      </c>
      <c r="AC21">
        <f t="shared" ref="AC21:AC52" si="3">Z21/SQRT(8-1)</f>
        <v>0.42558483170760658</v>
      </c>
      <c r="AD21">
        <f t="shared" ref="AD21:AD52" si="4">AA21/SQRT(8-1)</f>
        <v>18.244227490762491</v>
      </c>
    </row>
    <row r="22" spans="1:30" x14ac:dyDescent="0.3">
      <c r="A22" t="s">
        <v>55</v>
      </c>
      <c r="B22" t="s">
        <v>80</v>
      </c>
      <c r="C22" t="str">
        <f t="shared" si="1"/>
        <v>PH19syn Bj x Bc 4x</v>
      </c>
      <c r="D22">
        <v>143.75</v>
      </c>
      <c r="E22">
        <v>154.25</v>
      </c>
      <c r="G22">
        <v>11.25</v>
      </c>
      <c r="H22">
        <v>10.25</v>
      </c>
      <c r="J22">
        <v>15.775000000000002</v>
      </c>
      <c r="K22">
        <v>11.074999999999999</v>
      </c>
      <c r="M22">
        <v>25.473842793474773</v>
      </c>
      <c r="N22">
        <v>20.139099615755747</v>
      </c>
      <c r="P22">
        <v>1.707825127659933</v>
      </c>
      <c r="Q22">
        <v>2.2173557826083452</v>
      </c>
      <c r="S22">
        <v>9.0790509783053146</v>
      </c>
      <c r="T22">
        <v>13.987464626109576</v>
      </c>
      <c r="V22">
        <v>149</v>
      </c>
      <c r="W22">
        <v>10.75</v>
      </c>
      <c r="X22">
        <v>13.425000000000001</v>
      </c>
      <c r="Y22">
        <v>21.987009151509703</v>
      </c>
      <c r="Z22">
        <v>1.9086270308410553</v>
      </c>
      <c r="AA22">
        <v>11.202136275856367</v>
      </c>
      <c r="AB22">
        <f t="shared" si="2"/>
        <v>8.3103083269994205</v>
      </c>
      <c r="AC22">
        <f t="shared" si="3"/>
        <v>0.72139320988300548</v>
      </c>
      <c r="AD22">
        <f t="shared" si="4"/>
        <v>4.2340095340815989</v>
      </c>
    </row>
    <row r="23" spans="1:30" x14ac:dyDescent="0.3">
      <c r="A23" t="s">
        <v>57</v>
      </c>
      <c r="B23" t="s">
        <v>80</v>
      </c>
      <c r="C23" t="str">
        <f t="shared" si="1"/>
        <v>PH20syn Bj x Bc 4x</v>
      </c>
      <c r="D23">
        <v>89.5</v>
      </c>
      <c r="E23">
        <v>96.5</v>
      </c>
      <c r="G23">
        <v>7.25</v>
      </c>
      <c r="H23">
        <v>7.75</v>
      </c>
      <c r="J23">
        <v>26.3</v>
      </c>
      <c r="K23">
        <v>29.975000000000001</v>
      </c>
      <c r="M23">
        <v>16.542873591570078</v>
      </c>
      <c r="N23">
        <v>9.2556289179432145</v>
      </c>
      <c r="P23">
        <v>1.707825127659933</v>
      </c>
      <c r="Q23">
        <v>1.707825127659933</v>
      </c>
      <c r="S23">
        <v>5.7521010654079037</v>
      </c>
      <c r="T23">
        <v>10.019439438744392</v>
      </c>
      <c r="V23">
        <v>93</v>
      </c>
      <c r="W23">
        <v>7.5</v>
      </c>
      <c r="X23">
        <v>28.137500000000003</v>
      </c>
      <c r="Y23">
        <v>12.961481396815721</v>
      </c>
      <c r="Z23">
        <v>1.6035674514745464</v>
      </c>
      <c r="AA23">
        <v>7.8142612300478209</v>
      </c>
      <c r="AB23">
        <f t="shared" si="2"/>
        <v>4.8989794855663558</v>
      </c>
      <c r="AC23">
        <f t="shared" si="3"/>
        <v>0.60609152673132649</v>
      </c>
      <c r="AD23">
        <f t="shared" si="4"/>
        <v>2.9535131277714601</v>
      </c>
    </row>
    <row r="24" spans="1:30" x14ac:dyDescent="0.3">
      <c r="A24" t="s">
        <v>60</v>
      </c>
      <c r="B24" t="s">
        <v>80</v>
      </c>
      <c r="C24" t="str">
        <f t="shared" si="1"/>
        <v>PH21syn Bj x Bc 4x</v>
      </c>
      <c r="D24">
        <v>120</v>
      </c>
      <c r="E24">
        <v>125.5</v>
      </c>
      <c r="G24">
        <v>18.25</v>
      </c>
      <c r="H24">
        <v>14.25</v>
      </c>
      <c r="J24">
        <v>3.9249999999999998</v>
      </c>
      <c r="K24">
        <v>3.9249999999999998</v>
      </c>
      <c r="M24">
        <v>28.178005607210743</v>
      </c>
      <c r="N24">
        <v>6.3508529610858835</v>
      </c>
      <c r="P24">
        <v>3.8622100754188224</v>
      </c>
      <c r="Q24">
        <v>10.144785195688801</v>
      </c>
      <c r="S24">
        <v>3.8465352375005399</v>
      </c>
      <c r="T24">
        <v>3.9407063664610513</v>
      </c>
      <c r="V24">
        <v>122.75</v>
      </c>
      <c r="W24">
        <v>16.25</v>
      </c>
      <c r="X24">
        <v>3.9249999999999998</v>
      </c>
      <c r="Y24">
        <v>19.136726097070149</v>
      </c>
      <c r="Z24">
        <v>7.421012637870156</v>
      </c>
      <c r="AA24">
        <v>3.6050559734113103</v>
      </c>
      <c r="AB24">
        <f t="shared" si="2"/>
        <v>7.2330025944010439</v>
      </c>
      <c r="AC24">
        <f t="shared" si="3"/>
        <v>2.8048791308674086</v>
      </c>
      <c r="AD24">
        <f t="shared" si="4"/>
        <v>1.3625830811591726</v>
      </c>
    </row>
    <row r="25" spans="1:30" x14ac:dyDescent="0.3">
      <c r="A25" t="s">
        <v>81</v>
      </c>
      <c r="B25" t="s">
        <v>82</v>
      </c>
      <c r="C25" t="str">
        <f t="shared" si="1"/>
        <v>PH22Brassica 6x</v>
      </c>
      <c r="D25">
        <v>191.33333333333334</v>
      </c>
      <c r="E25">
        <v>165</v>
      </c>
      <c r="G25">
        <v>10</v>
      </c>
      <c r="H25">
        <v>12.5</v>
      </c>
      <c r="J25">
        <v>19.675000000000001</v>
      </c>
      <c r="K25">
        <v>23.35</v>
      </c>
      <c r="M25">
        <v>20.984120980716245</v>
      </c>
      <c r="N25">
        <v>16.083117442419759</v>
      </c>
      <c r="P25">
        <v>1.7320508075688772</v>
      </c>
      <c r="Q25">
        <v>4.5092497528228943</v>
      </c>
      <c r="S25">
        <v>4.2200908363051468</v>
      </c>
      <c r="T25">
        <v>7.3912109968529487</v>
      </c>
      <c r="V25">
        <v>176.28571428571428</v>
      </c>
      <c r="W25">
        <v>11.428571428571429</v>
      </c>
      <c r="X25">
        <v>21.512499999999999</v>
      </c>
      <c r="Y25">
        <v>21.777008408826418</v>
      </c>
      <c r="Z25">
        <v>3.5989416433697481</v>
      </c>
      <c r="AA25">
        <v>5.9079697987428048</v>
      </c>
      <c r="AB25">
        <f t="shared" si="2"/>
        <v>8.230935506959586</v>
      </c>
      <c r="AC25">
        <f t="shared" si="3"/>
        <v>1.3602720816272089</v>
      </c>
      <c r="AD25">
        <f t="shared" si="4"/>
        <v>2.2330026915362544</v>
      </c>
    </row>
    <row r="26" spans="1:30" x14ac:dyDescent="0.3">
      <c r="A26" t="s">
        <v>83</v>
      </c>
      <c r="B26" t="s">
        <v>82</v>
      </c>
      <c r="C26" t="str">
        <f t="shared" si="1"/>
        <v>PH23Brassica 6x</v>
      </c>
      <c r="D26">
        <v>149.25</v>
      </c>
      <c r="E26">
        <v>165</v>
      </c>
      <c r="G26">
        <v>8</v>
      </c>
      <c r="H26">
        <v>7.75</v>
      </c>
      <c r="J26">
        <v>26.799999999999997</v>
      </c>
      <c r="K26">
        <v>25.949999999999996</v>
      </c>
      <c r="M26">
        <v>9.9456858318904615</v>
      </c>
      <c r="N26">
        <v>30</v>
      </c>
      <c r="P26">
        <v>2.1602468994692869</v>
      </c>
      <c r="Q26">
        <v>1.707825127659933</v>
      </c>
      <c r="S26">
        <v>5.2083266666624182</v>
      </c>
      <c r="T26">
        <v>2.6134268690744111</v>
      </c>
      <c r="V26">
        <v>157.125</v>
      </c>
      <c r="W26">
        <v>7.875</v>
      </c>
      <c r="X26">
        <v>26.375</v>
      </c>
      <c r="Y26">
        <v>22.337908202361806</v>
      </c>
      <c r="Z26">
        <v>1.807721533549109</v>
      </c>
      <c r="AA26">
        <v>3.8417815807624538</v>
      </c>
      <c r="AB26">
        <f t="shared" si="2"/>
        <v>8.4429357018341733</v>
      </c>
      <c r="AC26">
        <f t="shared" si="3"/>
        <v>0.68325451677532101</v>
      </c>
      <c r="AD26">
        <f t="shared" si="4"/>
        <v>1.4520569505894367</v>
      </c>
    </row>
    <row r="27" spans="1:30" x14ac:dyDescent="0.3">
      <c r="A27" t="s">
        <v>84</v>
      </c>
      <c r="B27" t="s">
        <v>82</v>
      </c>
      <c r="C27" t="str">
        <f t="shared" si="1"/>
        <v>PH24Brassica 6x</v>
      </c>
      <c r="D27">
        <v>113.75</v>
      </c>
      <c r="E27">
        <v>136.5</v>
      </c>
      <c r="G27">
        <v>9.25</v>
      </c>
      <c r="H27">
        <v>8.5</v>
      </c>
      <c r="J27">
        <v>13.025000000000002</v>
      </c>
      <c r="K27">
        <v>7.7249999999999996</v>
      </c>
      <c r="M27">
        <v>8.9953691790090904</v>
      </c>
      <c r="N27">
        <v>33.040379335998352</v>
      </c>
      <c r="P27">
        <v>4.924428900898052</v>
      </c>
      <c r="Q27">
        <v>2.0816659994661326</v>
      </c>
      <c r="S27">
        <v>9.4425896871568007</v>
      </c>
      <c r="T27">
        <v>4.4078528408587641</v>
      </c>
      <c r="V27">
        <v>125.125</v>
      </c>
      <c r="W27">
        <v>8.875</v>
      </c>
      <c r="X27">
        <v>10.375000000000002</v>
      </c>
      <c r="Y27">
        <v>25.503151065813697</v>
      </c>
      <c r="Z27">
        <v>3.5228843701879127</v>
      </c>
      <c r="AA27">
        <v>7.3868125737695536</v>
      </c>
      <c r="AB27">
        <f t="shared" si="2"/>
        <v>9.6392850526649845</v>
      </c>
      <c r="AC27">
        <f t="shared" si="3"/>
        <v>1.3315251344505177</v>
      </c>
      <c r="AD27">
        <f t="shared" si="4"/>
        <v>2.7919527216627427</v>
      </c>
    </row>
    <row r="28" spans="1:30" x14ac:dyDescent="0.3">
      <c r="A28" t="s">
        <v>62</v>
      </c>
      <c r="B28" t="s">
        <v>82</v>
      </c>
      <c r="C28" t="str">
        <f t="shared" si="1"/>
        <v>PH25Brassica 6x</v>
      </c>
      <c r="D28">
        <v>153</v>
      </c>
      <c r="E28">
        <v>143.25</v>
      </c>
      <c r="G28">
        <v>19.25</v>
      </c>
      <c r="H28">
        <v>14.75</v>
      </c>
      <c r="J28">
        <v>39.774999999999999</v>
      </c>
      <c r="K28">
        <v>38.049999999999997</v>
      </c>
      <c r="M28">
        <v>7.2571803523590805</v>
      </c>
      <c r="N28">
        <v>14.637281168304447</v>
      </c>
      <c r="P28">
        <v>4.4253060157839181</v>
      </c>
      <c r="Q28">
        <v>1.8929694486000912</v>
      </c>
      <c r="S28">
        <v>7.8690850802364549</v>
      </c>
      <c r="T28">
        <v>3.343152205130195</v>
      </c>
      <c r="V28">
        <v>148.125</v>
      </c>
      <c r="W28">
        <v>17</v>
      </c>
      <c r="X28">
        <v>38.912500000000001</v>
      </c>
      <c r="Y28">
        <v>11.897628815380459</v>
      </c>
      <c r="Z28">
        <v>3.9641248358604595</v>
      </c>
      <c r="AA28">
        <v>5.6726001848484522</v>
      </c>
      <c r="AB28">
        <f t="shared" si="2"/>
        <v>4.4968810052646715</v>
      </c>
      <c r="AC28">
        <f t="shared" si="3"/>
        <v>1.4982983545287878</v>
      </c>
      <c r="AD28">
        <f t="shared" si="4"/>
        <v>2.14404133945829</v>
      </c>
    </row>
    <row r="29" spans="1:30" x14ac:dyDescent="0.3">
      <c r="A29" t="s">
        <v>64</v>
      </c>
      <c r="B29" t="s">
        <v>82</v>
      </c>
      <c r="C29" t="str">
        <f t="shared" si="1"/>
        <v>PH26Brassica 6x</v>
      </c>
      <c r="D29">
        <v>132.25</v>
      </c>
      <c r="E29">
        <v>140.5</v>
      </c>
      <c r="G29">
        <v>13</v>
      </c>
      <c r="H29">
        <v>12.5</v>
      </c>
      <c r="J29">
        <v>42.1</v>
      </c>
      <c r="K29">
        <v>31.625</v>
      </c>
      <c r="M29">
        <v>9.0323492698928192</v>
      </c>
      <c r="N29">
        <v>11.818065267490557</v>
      </c>
      <c r="P29">
        <v>0.81649658092772603</v>
      </c>
      <c r="Q29">
        <v>1.9148542155126762</v>
      </c>
      <c r="S29">
        <v>5.1710733895391376</v>
      </c>
      <c r="T29">
        <v>5.5990326545454758</v>
      </c>
      <c r="V29">
        <v>136.375</v>
      </c>
      <c r="W29">
        <v>12.75</v>
      </c>
      <c r="X29">
        <v>36.862500000000004</v>
      </c>
      <c r="Y29">
        <v>10.689614452488787</v>
      </c>
      <c r="Z29">
        <v>1.3887301496588271</v>
      </c>
      <c r="AA29">
        <v>7.4997023750469545</v>
      </c>
      <c r="AB29">
        <f t="shared" si="2"/>
        <v>4.0402944932067433</v>
      </c>
      <c r="AC29">
        <f t="shared" si="3"/>
        <v>0.52489065916782385</v>
      </c>
      <c r="AD29">
        <f t="shared" si="4"/>
        <v>2.8346210559106719</v>
      </c>
    </row>
    <row r="30" spans="1:30" x14ac:dyDescent="0.3">
      <c r="A30" t="s">
        <v>66</v>
      </c>
      <c r="B30" t="s">
        <v>82</v>
      </c>
      <c r="C30" t="str">
        <f t="shared" si="1"/>
        <v>PH27Brassica 6x</v>
      </c>
      <c r="D30">
        <v>154.75</v>
      </c>
      <c r="E30">
        <v>144.25</v>
      </c>
      <c r="G30">
        <v>15.75</v>
      </c>
      <c r="H30">
        <v>16</v>
      </c>
      <c r="J30">
        <v>35.549999999999997</v>
      </c>
      <c r="K30">
        <v>39.949999999999996</v>
      </c>
      <c r="M30">
        <v>6.6017674401127868</v>
      </c>
      <c r="N30">
        <v>16.660832312142553</v>
      </c>
      <c r="P30">
        <v>1.5</v>
      </c>
      <c r="Q30">
        <v>3.2659863237109041</v>
      </c>
      <c r="S30">
        <v>5.1823418129902015</v>
      </c>
      <c r="T30">
        <v>3.3955853692699809</v>
      </c>
      <c r="V30">
        <v>149.5</v>
      </c>
      <c r="W30">
        <v>15.875</v>
      </c>
      <c r="X30">
        <v>37.749999999999993</v>
      </c>
      <c r="Y30">
        <v>13.005493344846904</v>
      </c>
      <c r="Z30">
        <v>2.3566016694748031</v>
      </c>
      <c r="AA30">
        <v>4.688587968979312</v>
      </c>
      <c r="AB30">
        <f t="shared" si="2"/>
        <v>4.9156144383100715</v>
      </c>
      <c r="AC30">
        <f t="shared" si="3"/>
        <v>0.89071170809570899</v>
      </c>
      <c r="AD30">
        <f t="shared" si="4"/>
        <v>1.7721196808526685</v>
      </c>
    </row>
    <row r="31" spans="1:30" x14ac:dyDescent="0.3">
      <c r="A31" t="s">
        <v>68</v>
      </c>
      <c r="B31" t="s">
        <v>82</v>
      </c>
      <c r="C31" t="str">
        <f t="shared" si="1"/>
        <v>PH28Brassica 6x</v>
      </c>
      <c r="D31">
        <v>129.33333333333334</v>
      </c>
      <c r="E31">
        <v>140.5</v>
      </c>
      <c r="G31">
        <v>11.666666666666666</v>
      </c>
      <c r="H31">
        <v>14</v>
      </c>
      <c r="J31">
        <v>14.866666666666665</v>
      </c>
      <c r="K31">
        <v>45.45</v>
      </c>
      <c r="M31">
        <v>27.006172134038771</v>
      </c>
      <c r="N31">
        <v>17.597348285087349</v>
      </c>
      <c r="P31">
        <v>3.5118845842842474</v>
      </c>
      <c r="Q31">
        <v>3.4641016151377544</v>
      </c>
      <c r="S31">
        <v>5.0500825075768203</v>
      </c>
      <c r="T31">
        <v>15.357625684547269</v>
      </c>
      <c r="V31">
        <v>135.71428571428572</v>
      </c>
      <c r="W31">
        <v>13</v>
      </c>
      <c r="X31">
        <v>32.342857142857142</v>
      </c>
      <c r="Y31">
        <v>20.822378071954883</v>
      </c>
      <c r="Z31">
        <v>3.415650255319866</v>
      </c>
      <c r="AA31">
        <v>19.841106919966037</v>
      </c>
      <c r="AB31">
        <f t="shared" si="2"/>
        <v>7.870119154765316</v>
      </c>
      <c r="AC31">
        <f t="shared" si="3"/>
        <v>1.2909944487358056</v>
      </c>
      <c r="AD31">
        <f t="shared" si="4"/>
        <v>7.4992335209246948</v>
      </c>
    </row>
    <row r="32" spans="1:30" x14ac:dyDescent="0.3">
      <c r="A32" t="s">
        <v>69</v>
      </c>
      <c r="B32" t="s">
        <v>82</v>
      </c>
      <c r="C32" t="str">
        <f t="shared" si="1"/>
        <v>PH29Brassica 6x</v>
      </c>
      <c r="D32">
        <v>149.75</v>
      </c>
      <c r="E32">
        <v>148</v>
      </c>
      <c r="G32">
        <v>7.25</v>
      </c>
      <c r="H32">
        <v>8</v>
      </c>
      <c r="J32">
        <v>22.849999999999998</v>
      </c>
      <c r="K32">
        <v>25.5</v>
      </c>
      <c r="M32">
        <v>22.096379793984354</v>
      </c>
      <c r="N32">
        <v>16.753109164172084</v>
      </c>
      <c r="P32">
        <v>2.0615528128088303</v>
      </c>
      <c r="Q32">
        <v>0.81649658092772603</v>
      </c>
      <c r="S32">
        <v>7.4227128912996934</v>
      </c>
      <c r="T32">
        <v>4.6036217626270419</v>
      </c>
      <c r="V32">
        <v>148.875</v>
      </c>
      <c r="W32">
        <v>7.625</v>
      </c>
      <c r="X32">
        <v>24.175000000000001</v>
      </c>
      <c r="Y32">
        <v>18.177203148056478</v>
      </c>
      <c r="Z32">
        <v>1.5059406173077154</v>
      </c>
      <c r="AA32">
        <v>5.8908524728720479</v>
      </c>
      <c r="AB32">
        <f t="shared" si="2"/>
        <v>6.8703370086368327</v>
      </c>
      <c r="AC32">
        <f t="shared" si="3"/>
        <v>0.56919205180390098</v>
      </c>
      <c r="AD32">
        <f t="shared" si="4"/>
        <v>2.2265329504841866</v>
      </c>
    </row>
    <row r="33" spans="1:30" x14ac:dyDescent="0.3">
      <c r="A33" t="s">
        <v>85</v>
      </c>
      <c r="B33" t="s">
        <v>86</v>
      </c>
      <c r="C33" t="str">
        <f t="shared" si="1"/>
        <v>PH30Hex1</v>
      </c>
      <c r="D33">
        <v>170.5</v>
      </c>
      <c r="E33">
        <v>156.75</v>
      </c>
      <c r="G33">
        <v>11.5</v>
      </c>
      <c r="H33">
        <v>13.5</v>
      </c>
      <c r="J33">
        <v>19</v>
      </c>
      <c r="K33">
        <v>31.125</v>
      </c>
      <c r="M33">
        <v>14.083086782851739</v>
      </c>
      <c r="N33">
        <v>15.88238017426859</v>
      </c>
      <c r="P33">
        <v>1.9148542155126762</v>
      </c>
      <c r="Q33">
        <v>1.9148542155126762</v>
      </c>
      <c r="S33">
        <v>1.4742229591664224</v>
      </c>
      <c r="T33">
        <v>7.3581587370754598</v>
      </c>
      <c r="V33">
        <v>163.625</v>
      </c>
      <c r="W33">
        <v>12.5</v>
      </c>
      <c r="X33">
        <v>25.0625</v>
      </c>
      <c r="Y33">
        <v>15.720209922262489</v>
      </c>
      <c r="Z33">
        <v>2.0701966780270626</v>
      </c>
      <c r="AA33">
        <v>8.1326392658577618</v>
      </c>
      <c r="AB33">
        <f t="shared" si="2"/>
        <v>5.941680858862366</v>
      </c>
      <c r="AC33">
        <f t="shared" si="3"/>
        <v>0.78246079643595157</v>
      </c>
      <c r="AD33">
        <f t="shared" si="4"/>
        <v>3.0738487142940776</v>
      </c>
    </row>
    <row r="34" spans="1:30" x14ac:dyDescent="0.3">
      <c r="A34" t="s">
        <v>87</v>
      </c>
      <c r="B34" t="s">
        <v>88</v>
      </c>
      <c r="C34" t="str">
        <f t="shared" si="1"/>
        <v>PH31Hex2</v>
      </c>
      <c r="D34">
        <v>161.75</v>
      </c>
      <c r="E34">
        <v>156.5</v>
      </c>
      <c r="G34">
        <v>18.25</v>
      </c>
      <c r="H34">
        <v>18</v>
      </c>
      <c r="J34">
        <v>39.424999999999997</v>
      </c>
      <c r="K34">
        <v>34.4</v>
      </c>
      <c r="M34">
        <v>25.447658700425336</v>
      </c>
      <c r="N34">
        <v>20.141168453361058</v>
      </c>
      <c r="P34">
        <v>1.5</v>
      </c>
      <c r="Q34">
        <v>2.5819888974716112</v>
      </c>
      <c r="S34">
        <v>3.5424802986984956</v>
      </c>
      <c r="T34">
        <v>8.0626711868131213</v>
      </c>
      <c r="V34">
        <v>159.125</v>
      </c>
      <c r="W34">
        <v>18.125</v>
      </c>
      <c r="X34">
        <v>36.912500000000001</v>
      </c>
      <c r="Y34">
        <v>21.430535624264206</v>
      </c>
      <c r="Z34">
        <v>1.9594095320493148</v>
      </c>
      <c r="AA34">
        <v>6.3602420214507891</v>
      </c>
      <c r="AB34">
        <f t="shared" si="2"/>
        <v>8.0999811035304905</v>
      </c>
      <c r="AC34">
        <f t="shared" si="3"/>
        <v>0.74058719119027572</v>
      </c>
      <c r="AD34">
        <f t="shared" si="4"/>
        <v>2.4039455238487895</v>
      </c>
    </row>
    <row r="35" spans="1:30" x14ac:dyDescent="0.3">
      <c r="A35" t="s">
        <v>89</v>
      </c>
      <c r="B35" t="s">
        <v>90</v>
      </c>
      <c r="C35" t="str">
        <f t="shared" si="1"/>
        <v>PH32F1</v>
      </c>
      <c r="D35">
        <v>189.25</v>
      </c>
      <c r="E35">
        <v>176.75</v>
      </c>
      <c r="G35">
        <v>15</v>
      </c>
      <c r="H35">
        <v>15.5</v>
      </c>
      <c r="J35">
        <v>30.224999999999998</v>
      </c>
      <c r="K35">
        <v>35.599999999999994</v>
      </c>
      <c r="M35">
        <v>35.358874416474286</v>
      </c>
      <c r="N35">
        <v>17.211914478058507</v>
      </c>
      <c r="P35">
        <v>0.81649658092772603</v>
      </c>
      <c r="Q35">
        <v>1.9148542155126762</v>
      </c>
      <c r="S35">
        <v>13.756786204149092</v>
      </c>
      <c r="T35">
        <v>15.123712066376662</v>
      </c>
      <c r="V35">
        <v>183</v>
      </c>
      <c r="W35">
        <v>15.25</v>
      </c>
      <c r="X35">
        <v>32.912499999999994</v>
      </c>
      <c r="Y35">
        <v>26.597529423398925</v>
      </c>
      <c r="Z35">
        <v>1.3887301496588271</v>
      </c>
      <c r="AA35">
        <v>13.688935834670085</v>
      </c>
      <c r="AB35">
        <f t="shared" si="2"/>
        <v>10.052921191862389</v>
      </c>
      <c r="AC35">
        <f t="shared" si="3"/>
        <v>0.52489065916782385</v>
      </c>
      <c r="AD35">
        <f t="shared" si="4"/>
        <v>5.1739314188082046</v>
      </c>
    </row>
    <row r="36" spans="1:30" x14ac:dyDescent="0.3">
      <c r="A36" t="s">
        <v>91</v>
      </c>
      <c r="B36" t="s">
        <v>90</v>
      </c>
      <c r="C36" t="str">
        <f t="shared" si="1"/>
        <v>PH33F1</v>
      </c>
      <c r="D36">
        <v>157.25</v>
      </c>
      <c r="E36">
        <v>170.5</v>
      </c>
      <c r="G36">
        <v>9.5</v>
      </c>
      <c r="H36">
        <v>8.75</v>
      </c>
      <c r="J36">
        <v>21.700000000000003</v>
      </c>
      <c r="K36">
        <v>23.049999999999997</v>
      </c>
      <c r="M36">
        <v>35.377723687842511</v>
      </c>
      <c r="N36">
        <v>16.258331197676263</v>
      </c>
      <c r="P36">
        <v>2.3804761428476167</v>
      </c>
      <c r="Q36">
        <v>1.5</v>
      </c>
      <c r="S36">
        <v>11.159151700136821</v>
      </c>
      <c r="T36">
        <v>7.5372408744845147</v>
      </c>
      <c r="V36">
        <v>163.875</v>
      </c>
      <c r="W36">
        <v>9.125</v>
      </c>
      <c r="X36">
        <v>22.375</v>
      </c>
      <c r="Y36">
        <v>26.454475721780721</v>
      </c>
      <c r="Z36">
        <v>1.8850918886280925</v>
      </c>
      <c r="AA36">
        <v>8.8451358707160921</v>
      </c>
      <c r="AB36">
        <f t="shared" si="2"/>
        <v>9.9988519749182458</v>
      </c>
      <c r="AC36">
        <f t="shared" si="3"/>
        <v>0.71249776225928585</v>
      </c>
      <c r="AD36">
        <f t="shared" si="4"/>
        <v>3.3431471180702199</v>
      </c>
    </row>
    <row r="37" spans="1:30" x14ac:dyDescent="0.3">
      <c r="A37" t="s">
        <v>92</v>
      </c>
      <c r="B37" t="s">
        <v>90</v>
      </c>
      <c r="C37" t="str">
        <f t="shared" si="1"/>
        <v>PH34F1</v>
      </c>
      <c r="D37">
        <v>167.5</v>
      </c>
      <c r="E37">
        <v>168.75</v>
      </c>
      <c r="G37">
        <v>10.5</v>
      </c>
      <c r="H37">
        <v>10.25</v>
      </c>
      <c r="J37">
        <v>32.475000000000001</v>
      </c>
      <c r="K37">
        <v>40.725000000000001</v>
      </c>
      <c r="M37">
        <v>9.3273790530888157</v>
      </c>
      <c r="N37">
        <v>20.467453839368165</v>
      </c>
      <c r="P37">
        <v>2.5166114784235831</v>
      </c>
      <c r="Q37">
        <v>1.5</v>
      </c>
      <c r="S37">
        <v>6.9911253266790458</v>
      </c>
      <c r="T37">
        <v>5.5715796682807621</v>
      </c>
      <c r="V37">
        <v>168.125</v>
      </c>
      <c r="W37">
        <v>10.375</v>
      </c>
      <c r="X37">
        <v>36.6</v>
      </c>
      <c r="Y37">
        <v>14.740008722618082</v>
      </c>
      <c r="Z37">
        <v>1.9226098333849673</v>
      </c>
      <c r="AA37">
        <v>7.3278334354120487</v>
      </c>
      <c r="AB37">
        <f t="shared" si="2"/>
        <v>5.5711996289957559</v>
      </c>
      <c r="AC37">
        <f t="shared" si="3"/>
        <v>0.72667821247770725</v>
      </c>
      <c r="AD37">
        <f t="shared" si="4"/>
        <v>2.7696607027149098</v>
      </c>
    </row>
    <row r="38" spans="1:30" x14ac:dyDescent="0.3">
      <c r="A38" t="s">
        <v>93</v>
      </c>
      <c r="B38" t="s">
        <v>86</v>
      </c>
      <c r="C38" t="str">
        <f t="shared" si="1"/>
        <v>PH35Hex1</v>
      </c>
      <c r="D38">
        <v>108.75</v>
      </c>
      <c r="E38">
        <v>128.75</v>
      </c>
      <c r="G38">
        <v>12.5</v>
      </c>
      <c r="H38">
        <v>11.25</v>
      </c>
      <c r="J38">
        <v>16.3</v>
      </c>
      <c r="K38">
        <v>18.75</v>
      </c>
      <c r="M38">
        <v>15.607156478145958</v>
      </c>
      <c r="N38">
        <v>15.305227865013967</v>
      </c>
      <c r="P38">
        <v>1.7320508075688772</v>
      </c>
      <c r="Q38">
        <v>2.6299556396765835</v>
      </c>
      <c r="S38">
        <v>7.779888602458696</v>
      </c>
      <c r="T38">
        <v>10.191990319200006</v>
      </c>
      <c r="V38">
        <v>118.75</v>
      </c>
      <c r="W38">
        <v>11.875</v>
      </c>
      <c r="X38">
        <v>17.524999999999999</v>
      </c>
      <c r="Y38">
        <v>17.86257060367932</v>
      </c>
      <c r="Z38">
        <v>2.1671244937540095</v>
      </c>
      <c r="AA38">
        <v>8.4955030120983093</v>
      </c>
      <c r="AB38">
        <f t="shared" si="2"/>
        <v>6.7514170848097672</v>
      </c>
      <c r="AC38">
        <f t="shared" si="3"/>
        <v>0.81909606722712247</v>
      </c>
      <c r="AD38">
        <f t="shared" si="4"/>
        <v>3.2109983189160398</v>
      </c>
    </row>
    <row r="39" spans="1:30" x14ac:dyDescent="0.3">
      <c r="A39" t="s">
        <v>94</v>
      </c>
      <c r="B39" t="s">
        <v>88</v>
      </c>
      <c r="C39" t="str">
        <f t="shared" si="1"/>
        <v>PH36Hex2</v>
      </c>
      <c r="D39">
        <v>167.75</v>
      </c>
      <c r="E39">
        <v>166.75</v>
      </c>
      <c r="G39">
        <v>22.25</v>
      </c>
      <c r="H39">
        <v>22</v>
      </c>
      <c r="J39">
        <v>50.85</v>
      </c>
      <c r="K39">
        <v>44.524999999999999</v>
      </c>
      <c r="M39">
        <v>10.468205831628136</v>
      </c>
      <c r="N39">
        <v>16.194134740701646</v>
      </c>
      <c r="P39">
        <v>1.2583057392117916</v>
      </c>
      <c r="Q39">
        <v>3.1622776601683795</v>
      </c>
      <c r="S39">
        <v>5.3382269216160712</v>
      </c>
      <c r="T39">
        <v>5.0182168147660278</v>
      </c>
      <c r="V39">
        <v>167.25</v>
      </c>
      <c r="W39">
        <v>22.125</v>
      </c>
      <c r="X39">
        <v>47.687500000000007</v>
      </c>
      <c r="Y39">
        <v>12.634985442922249</v>
      </c>
      <c r="Z39">
        <v>2.2320714274285347</v>
      </c>
      <c r="AA39">
        <v>5.8681799319964147</v>
      </c>
      <c r="AB39">
        <f t="shared" si="2"/>
        <v>4.7755756144133645</v>
      </c>
      <c r="AC39">
        <f t="shared" si="3"/>
        <v>0.8436437007869797</v>
      </c>
      <c r="AD39">
        <f t="shared" si="4"/>
        <v>2.2179635355203478</v>
      </c>
    </row>
    <row r="40" spans="1:30" x14ac:dyDescent="0.3">
      <c r="A40" t="s">
        <v>95</v>
      </c>
      <c r="B40" t="s">
        <v>90</v>
      </c>
      <c r="C40" t="str">
        <f t="shared" si="1"/>
        <v>PH37F1</v>
      </c>
      <c r="D40">
        <v>188.25</v>
      </c>
      <c r="E40">
        <v>157.75</v>
      </c>
      <c r="G40">
        <v>14.25</v>
      </c>
      <c r="H40">
        <v>16.25</v>
      </c>
      <c r="J40">
        <v>39.975000000000001</v>
      </c>
      <c r="K40">
        <v>30.449999999999996</v>
      </c>
      <c r="M40">
        <v>31.868218232799482</v>
      </c>
      <c r="N40">
        <v>9.9121138007995047</v>
      </c>
      <c r="P40">
        <v>2.2173557826083452</v>
      </c>
      <c r="Q40">
        <v>0.9574271077563381</v>
      </c>
      <c r="S40">
        <v>4.9209585787053065</v>
      </c>
      <c r="T40">
        <v>15.100220748938304</v>
      </c>
      <c r="V40">
        <v>173</v>
      </c>
      <c r="W40">
        <v>15.25</v>
      </c>
      <c r="X40">
        <v>35.212499999999999</v>
      </c>
      <c r="Y40">
        <v>27.260646675067285</v>
      </c>
      <c r="Z40">
        <v>1.9086270308410553</v>
      </c>
      <c r="AA40">
        <v>11.576754726606245</v>
      </c>
      <c r="AB40">
        <f t="shared" si="2"/>
        <v>10.303555954432548</v>
      </c>
      <c r="AC40">
        <f t="shared" si="3"/>
        <v>0.72139320988300548</v>
      </c>
      <c r="AD40">
        <f t="shared" si="4"/>
        <v>4.3756019993988096</v>
      </c>
    </row>
    <row r="41" spans="1:30" x14ac:dyDescent="0.3">
      <c r="A41" t="s">
        <v>96</v>
      </c>
      <c r="B41" t="s">
        <v>90</v>
      </c>
      <c r="C41" t="str">
        <f t="shared" si="1"/>
        <v>PH38F1</v>
      </c>
      <c r="D41">
        <v>152.25</v>
      </c>
      <c r="E41">
        <v>143</v>
      </c>
      <c r="G41">
        <v>11.25</v>
      </c>
      <c r="H41">
        <v>13</v>
      </c>
      <c r="J41">
        <v>28.25</v>
      </c>
      <c r="K41">
        <v>26.5</v>
      </c>
      <c r="M41">
        <v>12.606215398233788</v>
      </c>
      <c r="N41">
        <v>20.591260281974002</v>
      </c>
      <c r="P41">
        <v>0.9574271077563381</v>
      </c>
      <c r="Q41">
        <v>2.8284271247461903</v>
      </c>
      <c r="S41">
        <v>11.897758892609421</v>
      </c>
      <c r="T41">
        <v>10.660519061784314</v>
      </c>
      <c r="V41">
        <v>147.625</v>
      </c>
      <c r="W41">
        <v>12.125</v>
      </c>
      <c r="X41">
        <v>27.375000000000004</v>
      </c>
      <c r="Y41">
        <v>16.561034301723343</v>
      </c>
      <c r="Z41">
        <v>2.1671244937540095</v>
      </c>
      <c r="AA41">
        <v>10.499897958687836</v>
      </c>
      <c r="AB41">
        <f t="shared" si="2"/>
        <v>6.2594826023385979</v>
      </c>
      <c r="AC41">
        <f t="shared" si="3"/>
        <v>0.81909606722712247</v>
      </c>
      <c r="AD41">
        <f t="shared" si="4"/>
        <v>3.9685883986061081</v>
      </c>
    </row>
    <row r="42" spans="1:30" x14ac:dyDescent="0.3">
      <c r="A42" t="s">
        <v>97</v>
      </c>
      <c r="B42" t="s">
        <v>86</v>
      </c>
      <c r="C42" t="str">
        <f t="shared" si="1"/>
        <v>PH39Hex1</v>
      </c>
      <c r="D42">
        <v>167.75</v>
      </c>
      <c r="E42">
        <v>171.75</v>
      </c>
      <c r="G42">
        <v>24</v>
      </c>
      <c r="H42">
        <v>22.75</v>
      </c>
      <c r="J42">
        <v>31.774999999999999</v>
      </c>
      <c r="K42">
        <v>26.375</v>
      </c>
      <c r="M42">
        <v>19.704060495238032</v>
      </c>
      <c r="N42">
        <v>21.5</v>
      </c>
      <c r="P42">
        <v>2.1602468994692869</v>
      </c>
      <c r="Q42">
        <v>3.2015621187164243</v>
      </c>
      <c r="S42">
        <v>3.4557922391255325</v>
      </c>
      <c r="T42">
        <v>6.6107866400300672</v>
      </c>
      <c r="V42">
        <v>169.75</v>
      </c>
      <c r="W42">
        <v>23.375</v>
      </c>
      <c r="X42">
        <v>29.074999999999996</v>
      </c>
      <c r="Y42">
        <v>19.211231833784854</v>
      </c>
      <c r="Z42">
        <v>2.615202805574687</v>
      </c>
      <c r="AA42">
        <v>5.6726788834100121</v>
      </c>
      <c r="AB42">
        <f t="shared" si="2"/>
        <v>7.2611631159145817</v>
      </c>
      <c r="AC42">
        <f t="shared" si="3"/>
        <v>0.98845375022128901</v>
      </c>
      <c r="AD42">
        <f t="shared" si="4"/>
        <v>2.1440710847186368</v>
      </c>
    </row>
    <row r="43" spans="1:30" x14ac:dyDescent="0.3">
      <c r="A43" t="s">
        <v>98</v>
      </c>
      <c r="B43" t="s">
        <v>138</v>
      </c>
      <c r="C43" t="str">
        <f t="shared" si="1"/>
        <v>PH40Hex 2</v>
      </c>
      <c r="D43">
        <v>137.5</v>
      </c>
      <c r="E43">
        <v>139</v>
      </c>
      <c r="G43">
        <v>13.25</v>
      </c>
      <c r="H43">
        <v>13.5</v>
      </c>
      <c r="J43">
        <v>37.700000000000003</v>
      </c>
      <c r="K43">
        <v>37.85</v>
      </c>
      <c r="M43">
        <v>8.5440037453175304</v>
      </c>
      <c r="N43">
        <v>18.220867158288598</v>
      </c>
      <c r="P43">
        <v>0.5</v>
      </c>
      <c r="Q43">
        <v>2.0816659994661326</v>
      </c>
      <c r="S43">
        <v>7.391887445030533</v>
      </c>
      <c r="T43">
        <v>10.277969968173011</v>
      </c>
      <c r="V43">
        <v>138.25</v>
      </c>
      <c r="W43">
        <v>13.375</v>
      </c>
      <c r="X43">
        <v>37.774999999999999</v>
      </c>
      <c r="Y43">
        <v>13.199025938086709</v>
      </c>
      <c r="Z43">
        <v>1.407885953173359</v>
      </c>
      <c r="AA43">
        <v>8.2883308676372565</v>
      </c>
      <c r="AB43">
        <f t="shared" si="2"/>
        <v>4.988762882924064</v>
      </c>
      <c r="AC43">
        <f t="shared" si="3"/>
        <v>0.53213087234826217</v>
      </c>
      <c r="AD43">
        <f t="shared" si="4"/>
        <v>3.1326946085126264</v>
      </c>
    </row>
    <row r="44" spans="1:30" x14ac:dyDescent="0.3">
      <c r="A44" t="s">
        <v>177</v>
      </c>
      <c r="B44" t="s">
        <v>90</v>
      </c>
      <c r="C44" t="str">
        <f t="shared" si="1"/>
        <v>PH41F1</v>
      </c>
      <c r="D44">
        <v>159.5</v>
      </c>
      <c r="E44">
        <v>165.75</v>
      </c>
      <c r="G44">
        <v>15</v>
      </c>
      <c r="H44">
        <v>18.5</v>
      </c>
      <c r="J44">
        <v>35.65</v>
      </c>
      <c r="K44">
        <v>43.024999999999999</v>
      </c>
      <c r="M44">
        <v>14.849242404917497</v>
      </c>
      <c r="N44">
        <v>18.874586088176873</v>
      </c>
      <c r="P44">
        <v>4.2426406871192848</v>
      </c>
      <c r="Q44">
        <v>2.5166114784235831</v>
      </c>
      <c r="S44">
        <v>20.011121907579287</v>
      </c>
      <c r="T44">
        <v>12.340819799889037</v>
      </c>
      <c r="V44">
        <v>163.66666666666666</v>
      </c>
      <c r="W44">
        <v>17.333333333333332</v>
      </c>
      <c r="X44">
        <v>40.56666666666667</v>
      </c>
      <c r="Y44">
        <v>16.378848148348791</v>
      </c>
      <c r="Z44">
        <v>3.2659863237109019</v>
      </c>
      <c r="AA44">
        <v>13.637106242405906</v>
      </c>
      <c r="AB44">
        <f t="shared" si="2"/>
        <v>6.1906227088888075</v>
      </c>
      <c r="AC44">
        <f t="shared" si="3"/>
        <v>1.2344267996967344</v>
      </c>
      <c r="AD44">
        <f t="shared" si="4"/>
        <v>5.1543416742817909</v>
      </c>
    </row>
    <row r="45" spans="1:30" x14ac:dyDescent="0.3">
      <c r="A45" t="s">
        <v>115</v>
      </c>
      <c r="B45" t="s">
        <v>86</v>
      </c>
      <c r="C45" t="str">
        <f t="shared" si="1"/>
        <v>PH42Hex1</v>
      </c>
      <c r="D45">
        <v>200.75</v>
      </c>
      <c r="E45">
        <v>195</v>
      </c>
      <c r="G45">
        <v>11.25</v>
      </c>
      <c r="H45">
        <v>12.5</v>
      </c>
      <c r="J45">
        <v>13.775</v>
      </c>
      <c r="K45">
        <v>10.525</v>
      </c>
      <c r="M45">
        <v>10.012492197250394</v>
      </c>
      <c r="N45">
        <v>19.200694431886227</v>
      </c>
      <c r="P45">
        <v>0.9574271077563381</v>
      </c>
      <c r="Q45">
        <v>4.5092497528228943</v>
      </c>
      <c r="S45">
        <v>5.5990326545454865</v>
      </c>
      <c r="T45">
        <v>7.592704832052056</v>
      </c>
      <c r="V45">
        <v>197.875</v>
      </c>
      <c r="W45">
        <v>11.875</v>
      </c>
      <c r="X45">
        <v>12.15</v>
      </c>
      <c r="Y45">
        <v>14.505540813279396</v>
      </c>
      <c r="Z45">
        <v>3.090885217631258</v>
      </c>
      <c r="AA45">
        <v>6.4156059729381774</v>
      </c>
      <c r="AB45">
        <f t="shared" si="2"/>
        <v>5.4825790892049842</v>
      </c>
      <c r="AC45">
        <f t="shared" si="3"/>
        <v>1.1682448024140091</v>
      </c>
      <c r="AD45">
        <f t="shared" si="4"/>
        <v>2.4248711305964288</v>
      </c>
    </row>
    <row r="46" spans="1:30" x14ac:dyDescent="0.3">
      <c r="A46" t="s">
        <v>114</v>
      </c>
      <c r="B46" t="s">
        <v>90</v>
      </c>
      <c r="C46" t="str">
        <f t="shared" si="1"/>
        <v>PH43F1</v>
      </c>
      <c r="D46">
        <v>189.25</v>
      </c>
      <c r="E46">
        <v>197.5</v>
      </c>
      <c r="G46">
        <v>15.5</v>
      </c>
      <c r="H46">
        <v>12.25</v>
      </c>
      <c r="J46">
        <v>17.399999999999999</v>
      </c>
      <c r="K46">
        <v>6.5250000000000004</v>
      </c>
      <c r="M46">
        <v>22.381167678802342</v>
      </c>
      <c r="N46">
        <v>20.728402414722336</v>
      </c>
      <c r="P46">
        <v>8.1853527718724504</v>
      </c>
      <c r="Q46">
        <v>2.8722813232690143</v>
      </c>
      <c r="S46">
        <v>10.360501918343536</v>
      </c>
      <c r="T46">
        <v>8.2862838474191811</v>
      </c>
      <c r="V46">
        <v>193.375</v>
      </c>
      <c r="W46">
        <v>13.875</v>
      </c>
      <c r="X46">
        <v>11.962499999999999</v>
      </c>
      <c r="Y46">
        <v>20.45159791172458</v>
      </c>
      <c r="Z46">
        <v>5.9386746958271042</v>
      </c>
      <c r="AA46">
        <v>10.450828743624664</v>
      </c>
      <c r="AB46">
        <f t="shared" si="2"/>
        <v>7.7299774269015922</v>
      </c>
      <c r="AC46">
        <f t="shared" si="3"/>
        <v>2.2446080517815243</v>
      </c>
      <c r="AD46">
        <f t="shared" si="4"/>
        <v>3.9500419785937799</v>
      </c>
    </row>
    <row r="47" spans="1:30" x14ac:dyDescent="0.3">
      <c r="A47" t="s">
        <v>110</v>
      </c>
      <c r="B47" t="s">
        <v>86</v>
      </c>
      <c r="C47" t="str">
        <f t="shared" si="1"/>
        <v>PH44Hex1</v>
      </c>
      <c r="D47">
        <v>151.5</v>
      </c>
      <c r="E47">
        <v>129.25</v>
      </c>
      <c r="G47">
        <v>10.75</v>
      </c>
      <c r="H47">
        <v>12.5</v>
      </c>
      <c r="J47">
        <v>15.175000000000001</v>
      </c>
      <c r="K47">
        <v>14.45</v>
      </c>
      <c r="M47">
        <v>23.459184413217212</v>
      </c>
      <c r="N47">
        <v>23.128265535198842</v>
      </c>
      <c r="P47">
        <v>2.5</v>
      </c>
      <c r="Q47">
        <v>3.872983346207417</v>
      </c>
      <c r="S47">
        <v>5.7812195945146394</v>
      </c>
      <c r="T47">
        <v>8.7576633108761772</v>
      </c>
      <c r="V47">
        <v>140.375</v>
      </c>
      <c r="W47">
        <v>11.625</v>
      </c>
      <c r="X47">
        <v>14.8125</v>
      </c>
      <c r="Y47">
        <v>24.628308334690214</v>
      </c>
      <c r="Z47">
        <v>3.1594529363709247</v>
      </c>
      <c r="AA47">
        <v>6.8807054247989097</v>
      </c>
      <c r="AB47">
        <f t="shared" si="2"/>
        <v>9.3086255808299452</v>
      </c>
      <c r="AC47">
        <f t="shared" si="3"/>
        <v>1.1941609640928921</v>
      </c>
      <c r="AD47">
        <f t="shared" si="4"/>
        <v>2.6006621998158508</v>
      </c>
    </row>
    <row r="48" spans="1:30" x14ac:dyDescent="0.3">
      <c r="A48" t="s">
        <v>109</v>
      </c>
      <c r="B48" t="s">
        <v>88</v>
      </c>
      <c r="C48" t="str">
        <f t="shared" si="1"/>
        <v>PH45Hex2</v>
      </c>
      <c r="D48">
        <v>159</v>
      </c>
      <c r="E48">
        <v>163.75</v>
      </c>
      <c r="G48">
        <v>19</v>
      </c>
      <c r="H48">
        <v>18.25</v>
      </c>
      <c r="J48">
        <v>16.324999999999999</v>
      </c>
      <c r="K48">
        <v>9.5</v>
      </c>
      <c r="M48">
        <v>10.55146119422961</v>
      </c>
      <c r="N48">
        <v>13.175102782647782</v>
      </c>
      <c r="P48">
        <v>2.9439202887759488</v>
      </c>
      <c r="Q48">
        <v>3.3040379335998349</v>
      </c>
      <c r="S48">
        <v>13.091059289963262</v>
      </c>
      <c r="T48">
        <v>12.878146864617854</v>
      </c>
      <c r="V48">
        <v>161.375</v>
      </c>
      <c r="W48">
        <v>18.625</v>
      </c>
      <c r="X48">
        <v>12.9125</v>
      </c>
      <c r="Y48">
        <v>11.338146736948302</v>
      </c>
      <c r="Z48">
        <v>2.9246489410818914</v>
      </c>
      <c r="AA48">
        <v>12.563147637890301</v>
      </c>
      <c r="AB48">
        <f t="shared" si="2"/>
        <v>4.2854166563319538</v>
      </c>
      <c r="AC48">
        <f t="shared" si="3"/>
        <v>1.1054133957530115</v>
      </c>
      <c r="AD48">
        <f t="shared" si="4"/>
        <v>4.7484234762923254</v>
      </c>
    </row>
    <row r="49" spans="1:30" x14ac:dyDescent="0.3">
      <c r="A49" t="s">
        <v>108</v>
      </c>
      <c r="B49" t="s">
        <v>90</v>
      </c>
      <c r="C49" t="str">
        <f t="shared" si="1"/>
        <v>PH46F1</v>
      </c>
      <c r="D49">
        <v>148</v>
      </c>
      <c r="E49">
        <v>156.25</v>
      </c>
      <c r="G49">
        <v>14</v>
      </c>
      <c r="H49">
        <v>13.75</v>
      </c>
      <c r="J49">
        <v>17.049999999999997</v>
      </c>
      <c r="K49">
        <v>24.125</v>
      </c>
      <c r="M49">
        <v>33.872309241227313</v>
      </c>
      <c r="N49">
        <v>11.786291472158096</v>
      </c>
      <c r="P49">
        <v>2.4494897427831779</v>
      </c>
      <c r="Q49">
        <v>2.9860788111948193</v>
      </c>
      <c r="S49">
        <v>7.4011260404526817</v>
      </c>
      <c r="T49">
        <v>9.8137233844584486</v>
      </c>
      <c r="V49">
        <v>152.125</v>
      </c>
      <c r="W49">
        <v>13.875</v>
      </c>
      <c r="X49">
        <v>20.587499999999999</v>
      </c>
      <c r="Y49">
        <v>23.889253411762969</v>
      </c>
      <c r="Z49">
        <v>2.5319388392523003</v>
      </c>
      <c r="AA49">
        <v>8.8911573246360067</v>
      </c>
      <c r="AB49">
        <f t="shared" si="2"/>
        <v>9.0292890763608735</v>
      </c>
      <c r="AC49">
        <f t="shared" si="3"/>
        <v>0.95698292906959015</v>
      </c>
      <c r="AD49">
        <f t="shared" si="4"/>
        <v>3.360541592648179</v>
      </c>
    </row>
    <row r="50" spans="1:30" x14ac:dyDescent="0.3">
      <c r="A50" t="s">
        <v>102</v>
      </c>
      <c r="B50" t="s">
        <v>86</v>
      </c>
      <c r="C50" t="str">
        <f t="shared" si="1"/>
        <v>PH47Hex1</v>
      </c>
      <c r="D50">
        <v>136</v>
      </c>
      <c r="E50">
        <v>172.75</v>
      </c>
      <c r="G50">
        <v>7.25</v>
      </c>
      <c r="H50">
        <v>7.5</v>
      </c>
      <c r="J50">
        <v>40.275000000000006</v>
      </c>
      <c r="K50">
        <v>36.274999999999999</v>
      </c>
      <c r="M50">
        <v>20.330600909302539</v>
      </c>
      <c r="N50">
        <v>21.06141812256082</v>
      </c>
      <c r="P50">
        <v>0.9574271077563381</v>
      </c>
      <c r="Q50">
        <v>1.2909944487358056</v>
      </c>
      <c r="S50">
        <v>3.5855032189823879</v>
      </c>
      <c r="T50">
        <v>6.6319303373904699</v>
      </c>
      <c r="V50">
        <v>154.375</v>
      </c>
      <c r="W50">
        <v>7.375</v>
      </c>
      <c r="X50">
        <v>38.275000000000006</v>
      </c>
      <c r="Y50">
        <v>27.443123000125187</v>
      </c>
      <c r="Z50">
        <v>1.0606601717798212</v>
      </c>
      <c r="AA50">
        <v>5.3787279430840975</v>
      </c>
      <c r="AB50">
        <f t="shared" si="2"/>
        <v>10.372525522469719</v>
      </c>
      <c r="AC50">
        <f t="shared" si="3"/>
        <v>0.40089186286863654</v>
      </c>
      <c r="AD50">
        <f t="shared" si="4"/>
        <v>2.0329680724677854</v>
      </c>
    </row>
    <row r="51" spans="1:30" x14ac:dyDescent="0.3">
      <c r="A51" t="s">
        <v>101</v>
      </c>
      <c r="B51" t="s">
        <v>88</v>
      </c>
      <c r="C51" t="str">
        <f t="shared" si="1"/>
        <v>PH48Hex2</v>
      </c>
      <c r="D51">
        <v>93</v>
      </c>
      <c r="E51">
        <v>108.25</v>
      </c>
      <c r="G51">
        <v>9.5</v>
      </c>
      <c r="H51">
        <v>11.25</v>
      </c>
      <c r="J51">
        <v>28</v>
      </c>
      <c r="K51">
        <v>27.050000000000004</v>
      </c>
      <c r="M51">
        <v>20.607442021431645</v>
      </c>
      <c r="N51">
        <v>11.146748404803978</v>
      </c>
      <c r="P51">
        <v>1.9148542155126762</v>
      </c>
      <c r="Q51">
        <v>2.0615528128088303</v>
      </c>
      <c r="S51">
        <v>8.0890872991539275</v>
      </c>
      <c r="T51">
        <v>16.091094845700624</v>
      </c>
      <c r="V51">
        <v>100.625</v>
      </c>
      <c r="W51">
        <v>10.375</v>
      </c>
      <c r="X51">
        <v>27.525000000000002</v>
      </c>
      <c r="Y51">
        <v>17.369410714570272</v>
      </c>
      <c r="Z51">
        <v>2.0658792662827961</v>
      </c>
      <c r="AA51">
        <v>11.801180328376354</v>
      </c>
      <c r="AB51">
        <f t="shared" si="2"/>
        <v>6.565020167213377</v>
      </c>
      <c r="AC51">
        <f t="shared" si="3"/>
        <v>0.78082896818126601</v>
      </c>
      <c r="AD51">
        <f t="shared" si="4"/>
        <v>4.4604269037016273</v>
      </c>
    </row>
    <row r="52" spans="1:30" x14ac:dyDescent="0.3">
      <c r="A52" t="s">
        <v>100</v>
      </c>
      <c r="B52" t="s">
        <v>90</v>
      </c>
      <c r="C52" t="str">
        <f t="shared" si="1"/>
        <v>PH49F1</v>
      </c>
      <c r="D52">
        <v>154</v>
      </c>
      <c r="E52">
        <v>148.25</v>
      </c>
      <c r="G52">
        <v>7</v>
      </c>
      <c r="H52">
        <v>9</v>
      </c>
      <c r="J52">
        <v>31.1</v>
      </c>
      <c r="K52">
        <v>23.825000000000003</v>
      </c>
      <c r="M52">
        <v>16.10382977224155</v>
      </c>
      <c r="N52">
        <v>30.203476621077911</v>
      </c>
      <c r="P52">
        <v>1.6329931618554521</v>
      </c>
      <c r="Q52">
        <v>1.6329931618554521</v>
      </c>
      <c r="S52">
        <v>6.6226882759193773</v>
      </c>
      <c r="T52">
        <v>10.951521964244664</v>
      </c>
      <c r="V52">
        <v>151.125</v>
      </c>
      <c r="W52">
        <v>8</v>
      </c>
      <c r="X52">
        <v>27.462499999999999</v>
      </c>
      <c r="Y52">
        <v>22.617550075739224</v>
      </c>
      <c r="Z52">
        <v>1.8516401995451028</v>
      </c>
      <c r="AA52">
        <v>9.2368729247820447</v>
      </c>
      <c r="AB52">
        <f t="shared" si="2"/>
        <v>8.5486303951365823</v>
      </c>
      <c r="AC52">
        <f t="shared" si="3"/>
        <v>0.69985421222376509</v>
      </c>
      <c r="AD52">
        <f t="shared" si="4"/>
        <v>3.4912098072684445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24"/>
  <sheetViews>
    <sheetView topLeftCell="A196" workbookViewId="0">
      <selection activeCell="A203" sqref="A203:XFD203"/>
    </sheetView>
  </sheetViews>
  <sheetFormatPr baseColWidth="10" defaultColWidth="8.88671875" defaultRowHeight="14.4" x14ac:dyDescent="0.3"/>
  <cols>
    <col min="1" max="1" width="11.21875" style="57" customWidth="1"/>
    <col min="2" max="3" width="14.77734375" style="56" customWidth="1"/>
    <col min="4" max="4" width="14.77734375" style="63" customWidth="1"/>
    <col min="5" max="8" width="14.77734375" customWidth="1"/>
    <col min="14" max="14" width="11.77734375" bestFit="1" customWidth="1"/>
    <col min="19" max="19" width="11.77734375" bestFit="1" customWidth="1"/>
    <col min="20" max="20" width="12.44140625" style="85" bestFit="1" customWidth="1"/>
  </cols>
  <sheetData>
    <row r="1" spans="1:11" x14ac:dyDescent="0.3">
      <c r="A1" s="57" t="s">
        <v>269</v>
      </c>
      <c r="B1" s="56" t="s">
        <v>270</v>
      </c>
      <c r="C1" s="56" t="s">
        <v>820</v>
      </c>
      <c r="D1" s="63" t="s">
        <v>230</v>
      </c>
      <c r="E1" t="s">
        <v>231</v>
      </c>
      <c r="F1" t="s">
        <v>234</v>
      </c>
      <c r="G1" t="s">
        <v>259</v>
      </c>
      <c r="H1" t="s">
        <v>260</v>
      </c>
      <c r="I1" t="s">
        <v>334</v>
      </c>
      <c r="J1" t="s">
        <v>735</v>
      </c>
      <c r="K1" t="s">
        <v>736</v>
      </c>
    </row>
    <row r="2" spans="1:11" x14ac:dyDescent="0.3">
      <c r="A2" s="57" t="s">
        <v>6</v>
      </c>
      <c r="B2" s="56" t="s">
        <v>70</v>
      </c>
      <c r="C2" s="56" t="str">
        <f>CONCATENATE(A2," ",B2)</f>
        <v>PH01 B rapa 2x</v>
      </c>
      <c r="D2" s="63" t="s">
        <v>181</v>
      </c>
      <c r="E2">
        <v>1</v>
      </c>
      <c r="F2">
        <v>1</v>
      </c>
      <c r="G2">
        <v>1</v>
      </c>
      <c r="H2" t="str">
        <f t="shared" ref="H2:H65" si="0">CONCATENATE("BR024-","",D2,FIXED(E2,0,0),F2,G2)</f>
        <v>BR024-01111</v>
      </c>
      <c r="I2">
        <v>104</v>
      </c>
      <c r="J2">
        <v>9</v>
      </c>
      <c r="K2">
        <v>50.6</v>
      </c>
    </row>
    <row r="3" spans="1:11" x14ac:dyDescent="0.3">
      <c r="A3" s="57" t="s">
        <v>6</v>
      </c>
      <c r="B3" s="56" t="s">
        <v>70</v>
      </c>
      <c r="C3" s="56" t="str">
        <f t="shared" ref="C3:C66" si="1">CONCATENATE(A3," ",B3)</f>
        <v>PH01 B rapa 2x</v>
      </c>
      <c r="D3" s="63" t="s">
        <v>181</v>
      </c>
      <c r="E3">
        <v>1</v>
      </c>
      <c r="F3">
        <v>1</v>
      </c>
      <c r="G3">
        <v>2</v>
      </c>
      <c r="H3" t="str">
        <f t="shared" si="0"/>
        <v>BR024-01112</v>
      </c>
      <c r="I3">
        <v>125</v>
      </c>
      <c r="J3">
        <v>11</v>
      </c>
      <c r="K3">
        <v>53.3</v>
      </c>
    </row>
    <row r="4" spans="1:11" x14ac:dyDescent="0.3">
      <c r="A4" s="57" t="s">
        <v>6</v>
      </c>
      <c r="B4" s="56" t="s">
        <v>70</v>
      </c>
      <c r="C4" s="56" t="str">
        <f t="shared" si="1"/>
        <v>PH01 B rapa 2x</v>
      </c>
      <c r="D4" s="63" t="s">
        <v>181</v>
      </c>
      <c r="E4">
        <v>1</v>
      </c>
      <c r="F4">
        <v>1</v>
      </c>
      <c r="G4">
        <v>3</v>
      </c>
      <c r="H4" t="str">
        <f t="shared" si="0"/>
        <v>BR024-01113</v>
      </c>
      <c r="I4">
        <v>124</v>
      </c>
      <c r="J4">
        <v>9</v>
      </c>
      <c r="K4">
        <v>48.6</v>
      </c>
    </row>
    <row r="5" spans="1:11" x14ac:dyDescent="0.3">
      <c r="A5" s="57" t="s">
        <v>6</v>
      </c>
      <c r="B5" s="56" t="s">
        <v>70</v>
      </c>
      <c r="C5" s="56" t="str">
        <f t="shared" si="1"/>
        <v>PH01 B rapa 2x</v>
      </c>
      <c r="D5" s="63" t="s">
        <v>181</v>
      </c>
      <c r="E5">
        <v>1</v>
      </c>
      <c r="F5">
        <v>1</v>
      </c>
      <c r="G5">
        <v>4</v>
      </c>
      <c r="H5" t="str">
        <f t="shared" si="0"/>
        <v>BR024-01114</v>
      </c>
      <c r="I5">
        <v>120</v>
      </c>
      <c r="J5">
        <v>9</v>
      </c>
      <c r="K5">
        <v>42.9</v>
      </c>
    </row>
    <row r="6" spans="1:11" x14ac:dyDescent="0.3">
      <c r="A6" s="57" t="s">
        <v>6</v>
      </c>
      <c r="B6" s="56" t="s">
        <v>70</v>
      </c>
      <c r="C6" s="56" t="str">
        <f t="shared" si="1"/>
        <v>PH01 B rapa 2x</v>
      </c>
      <c r="D6" s="63" t="s">
        <v>181</v>
      </c>
      <c r="E6">
        <v>2</v>
      </c>
      <c r="F6">
        <v>1</v>
      </c>
      <c r="G6">
        <v>5</v>
      </c>
      <c r="H6" t="str">
        <f t="shared" si="0"/>
        <v>BR024-01215</v>
      </c>
      <c r="I6">
        <v>118</v>
      </c>
      <c r="J6">
        <v>9</v>
      </c>
      <c r="K6">
        <v>50.6</v>
      </c>
    </row>
    <row r="7" spans="1:11" x14ac:dyDescent="0.3">
      <c r="A7" s="57" t="s">
        <v>6</v>
      </c>
      <c r="B7" s="56" t="s">
        <v>70</v>
      </c>
      <c r="C7" s="56" t="str">
        <f t="shared" si="1"/>
        <v>PH01 B rapa 2x</v>
      </c>
      <c r="D7" s="63" t="s">
        <v>181</v>
      </c>
      <c r="E7">
        <v>2</v>
      </c>
      <c r="F7">
        <v>1</v>
      </c>
      <c r="G7">
        <v>6</v>
      </c>
      <c r="H7" t="str">
        <f t="shared" si="0"/>
        <v>BR024-01216</v>
      </c>
      <c r="I7">
        <v>127</v>
      </c>
      <c r="J7">
        <v>10</v>
      </c>
      <c r="K7">
        <v>47.9</v>
      </c>
    </row>
    <row r="8" spans="1:11" x14ac:dyDescent="0.3">
      <c r="A8" s="57" t="s">
        <v>6</v>
      </c>
      <c r="B8" s="56" t="s">
        <v>70</v>
      </c>
      <c r="C8" s="56" t="str">
        <f t="shared" si="1"/>
        <v>PH01 B rapa 2x</v>
      </c>
      <c r="D8" s="63" t="s">
        <v>181</v>
      </c>
      <c r="E8">
        <v>2</v>
      </c>
      <c r="F8">
        <v>1</v>
      </c>
      <c r="G8">
        <v>7</v>
      </c>
      <c r="H8" t="str">
        <f t="shared" si="0"/>
        <v>BR024-01217</v>
      </c>
      <c r="I8">
        <v>119</v>
      </c>
      <c r="J8">
        <v>10</v>
      </c>
      <c r="K8">
        <v>54.4</v>
      </c>
    </row>
    <row r="9" spans="1:11" x14ac:dyDescent="0.3">
      <c r="A9" s="57" t="s">
        <v>6</v>
      </c>
      <c r="B9" s="56" t="s">
        <v>70</v>
      </c>
      <c r="C9" s="56" t="str">
        <f t="shared" si="1"/>
        <v>PH01 B rapa 2x</v>
      </c>
      <c r="D9" s="76" t="s">
        <v>181</v>
      </c>
      <c r="E9">
        <v>2</v>
      </c>
      <c r="F9">
        <v>1</v>
      </c>
      <c r="G9">
        <v>8</v>
      </c>
      <c r="H9" t="str">
        <f t="shared" si="0"/>
        <v>BR024-01218</v>
      </c>
      <c r="I9">
        <v>115</v>
      </c>
      <c r="J9">
        <v>9</v>
      </c>
      <c r="K9">
        <v>44.1</v>
      </c>
    </row>
    <row r="10" spans="1:11" x14ac:dyDescent="0.3">
      <c r="A10" s="60" t="s">
        <v>9</v>
      </c>
      <c r="B10" s="56" t="s">
        <v>70</v>
      </c>
      <c r="C10" s="56" t="str">
        <f t="shared" si="1"/>
        <v>PH02 B rapa 2x</v>
      </c>
      <c r="D10" s="64" t="s">
        <v>182</v>
      </c>
      <c r="E10">
        <v>1</v>
      </c>
      <c r="F10">
        <v>1</v>
      </c>
      <c r="G10">
        <v>1</v>
      </c>
      <c r="H10" t="str">
        <f t="shared" si="0"/>
        <v>BR024-02111</v>
      </c>
      <c r="I10">
        <v>113</v>
      </c>
      <c r="J10">
        <v>9</v>
      </c>
      <c r="K10">
        <v>50.7</v>
      </c>
    </row>
    <row r="11" spans="1:11" x14ac:dyDescent="0.3">
      <c r="A11" s="60" t="s">
        <v>9</v>
      </c>
      <c r="B11" s="56" t="s">
        <v>70</v>
      </c>
      <c r="C11" s="56" t="str">
        <f t="shared" si="1"/>
        <v>PH02 B rapa 2x</v>
      </c>
      <c r="D11" s="64" t="s">
        <v>182</v>
      </c>
      <c r="E11">
        <v>1</v>
      </c>
      <c r="F11">
        <v>1</v>
      </c>
      <c r="G11">
        <v>2</v>
      </c>
      <c r="H11" t="str">
        <f t="shared" si="0"/>
        <v>BR024-02112</v>
      </c>
      <c r="I11">
        <v>112</v>
      </c>
      <c r="J11">
        <v>7</v>
      </c>
      <c r="K11">
        <v>50</v>
      </c>
    </row>
    <row r="12" spans="1:11" x14ac:dyDescent="0.3">
      <c r="A12" s="60" t="s">
        <v>9</v>
      </c>
      <c r="B12" s="56" t="s">
        <v>70</v>
      </c>
      <c r="C12" s="56" t="str">
        <f t="shared" si="1"/>
        <v>PH02 B rapa 2x</v>
      </c>
      <c r="D12" s="64" t="s">
        <v>182</v>
      </c>
      <c r="E12">
        <v>1</v>
      </c>
      <c r="F12">
        <v>1</v>
      </c>
      <c r="G12">
        <v>3</v>
      </c>
      <c r="H12" t="str">
        <f t="shared" si="0"/>
        <v>BR024-02113</v>
      </c>
      <c r="I12">
        <v>116</v>
      </c>
      <c r="J12">
        <v>11</v>
      </c>
      <c r="K12">
        <v>52.7</v>
      </c>
    </row>
    <row r="13" spans="1:11" x14ac:dyDescent="0.3">
      <c r="A13" s="60" t="s">
        <v>9</v>
      </c>
      <c r="B13" s="56" t="s">
        <v>70</v>
      </c>
      <c r="C13" s="56" t="str">
        <f t="shared" si="1"/>
        <v>PH02 B rapa 2x</v>
      </c>
      <c r="D13" s="64" t="s">
        <v>182</v>
      </c>
      <c r="E13">
        <v>1</v>
      </c>
      <c r="F13">
        <v>1</v>
      </c>
      <c r="G13">
        <v>4</v>
      </c>
      <c r="H13" t="str">
        <f t="shared" si="0"/>
        <v>BR024-02114</v>
      </c>
      <c r="I13">
        <v>110</v>
      </c>
      <c r="J13">
        <v>9</v>
      </c>
      <c r="K13">
        <v>50</v>
      </c>
    </row>
    <row r="14" spans="1:11" x14ac:dyDescent="0.3">
      <c r="A14" s="60" t="s">
        <v>9</v>
      </c>
      <c r="B14" s="56" t="s">
        <v>70</v>
      </c>
      <c r="C14" s="56" t="str">
        <f t="shared" si="1"/>
        <v>PH02 B rapa 2x</v>
      </c>
      <c r="D14" s="64" t="s">
        <v>182</v>
      </c>
      <c r="E14">
        <v>2</v>
      </c>
      <c r="F14">
        <v>1</v>
      </c>
      <c r="G14">
        <v>5</v>
      </c>
      <c r="H14" t="str">
        <f t="shared" si="0"/>
        <v>BR024-02215</v>
      </c>
      <c r="I14">
        <v>120</v>
      </c>
      <c r="J14">
        <v>10</v>
      </c>
      <c r="K14">
        <v>49.2</v>
      </c>
    </row>
    <row r="15" spans="1:11" x14ac:dyDescent="0.3">
      <c r="A15" s="60" t="s">
        <v>9</v>
      </c>
      <c r="B15" s="56" t="s">
        <v>70</v>
      </c>
      <c r="C15" s="56" t="str">
        <f t="shared" si="1"/>
        <v>PH02 B rapa 2x</v>
      </c>
      <c r="D15" s="64" t="s">
        <v>182</v>
      </c>
      <c r="E15">
        <v>2</v>
      </c>
      <c r="F15">
        <v>1</v>
      </c>
      <c r="G15">
        <v>6</v>
      </c>
      <c r="H15" t="str">
        <f t="shared" si="0"/>
        <v>BR024-02216</v>
      </c>
      <c r="I15">
        <v>116</v>
      </c>
      <c r="J15">
        <v>10</v>
      </c>
      <c r="K15">
        <v>49.9</v>
      </c>
    </row>
    <row r="16" spans="1:11" x14ac:dyDescent="0.3">
      <c r="A16" s="60" t="s">
        <v>9</v>
      </c>
      <c r="B16" s="56" t="s">
        <v>70</v>
      </c>
      <c r="C16" s="56" t="str">
        <f t="shared" si="1"/>
        <v>PH02 B rapa 2x</v>
      </c>
      <c r="D16" s="64" t="s">
        <v>182</v>
      </c>
      <c r="E16">
        <v>2</v>
      </c>
      <c r="F16">
        <v>1</v>
      </c>
      <c r="G16">
        <v>7</v>
      </c>
      <c r="H16" t="str">
        <f t="shared" si="0"/>
        <v>BR024-02217</v>
      </c>
      <c r="I16">
        <v>117</v>
      </c>
      <c r="J16">
        <v>9</v>
      </c>
      <c r="K16">
        <v>52.7</v>
      </c>
    </row>
    <row r="17" spans="1:11" x14ac:dyDescent="0.3">
      <c r="A17" s="60" t="s">
        <v>9</v>
      </c>
      <c r="B17" s="56" t="s">
        <v>70</v>
      </c>
      <c r="C17" s="56" t="str">
        <f t="shared" si="1"/>
        <v>PH02 B rapa 2x</v>
      </c>
      <c r="D17" s="77" t="s">
        <v>182</v>
      </c>
      <c r="E17">
        <v>2</v>
      </c>
      <c r="F17">
        <v>1</v>
      </c>
      <c r="G17">
        <v>8</v>
      </c>
      <c r="H17" t="str">
        <f t="shared" si="0"/>
        <v>BR024-02218</v>
      </c>
      <c r="I17">
        <v>121</v>
      </c>
      <c r="J17">
        <v>11</v>
      </c>
      <c r="K17">
        <v>51.4</v>
      </c>
    </row>
    <row r="18" spans="1:11" x14ac:dyDescent="0.3">
      <c r="A18" s="61" t="s">
        <v>12</v>
      </c>
      <c r="B18" s="56" t="s">
        <v>71</v>
      </c>
      <c r="C18" s="56" t="str">
        <f t="shared" si="1"/>
        <v>PH03 B oleracea 2x</v>
      </c>
      <c r="D18" s="65" t="s">
        <v>183</v>
      </c>
      <c r="E18">
        <v>1</v>
      </c>
      <c r="F18">
        <v>1</v>
      </c>
      <c r="G18">
        <v>1</v>
      </c>
      <c r="H18" t="str">
        <f t="shared" si="0"/>
        <v>BR024-03111</v>
      </c>
      <c r="I18">
        <v>57</v>
      </c>
      <c r="J18">
        <v>6</v>
      </c>
      <c r="K18">
        <v>27.6</v>
      </c>
    </row>
    <row r="19" spans="1:11" x14ac:dyDescent="0.3">
      <c r="A19" s="61" t="s">
        <v>12</v>
      </c>
      <c r="B19" s="56" t="s">
        <v>71</v>
      </c>
      <c r="C19" s="56" t="str">
        <f t="shared" si="1"/>
        <v>PH03 B oleracea 2x</v>
      </c>
      <c r="D19" s="65" t="s">
        <v>183</v>
      </c>
      <c r="E19">
        <v>1</v>
      </c>
      <c r="F19">
        <v>1</v>
      </c>
      <c r="G19">
        <v>2</v>
      </c>
      <c r="H19" t="str">
        <f t="shared" si="0"/>
        <v>BR024-03112</v>
      </c>
      <c r="I19">
        <v>70</v>
      </c>
      <c r="J19">
        <v>6</v>
      </c>
      <c r="K19">
        <v>25.6</v>
      </c>
    </row>
    <row r="20" spans="1:11" x14ac:dyDescent="0.3">
      <c r="A20" s="61" t="s">
        <v>12</v>
      </c>
      <c r="B20" s="56" t="s">
        <v>71</v>
      </c>
      <c r="C20" s="56" t="str">
        <f t="shared" si="1"/>
        <v>PH03 B oleracea 2x</v>
      </c>
      <c r="D20" s="65" t="s">
        <v>183</v>
      </c>
      <c r="E20">
        <v>1</v>
      </c>
      <c r="F20">
        <v>1</v>
      </c>
      <c r="G20">
        <v>3</v>
      </c>
      <c r="H20" t="str">
        <f t="shared" si="0"/>
        <v>BR024-03113</v>
      </c>
      <c r="I20">
        <v>62</v>
      </c>
      <c r="J20">
        <v>6</v>
      </c>
      <c r="K20">
        <v>20.2</v>
      </c>
    </row>
    <row r="21" spans="1:11" x14ac:dyDescent="0.3">
      <c r="A21" s="61" t="s">
        <v>12</v>
      </c>
      <c r="B21" s="56" t="s">
        <v>71</v>
      </c>
      <c r="C21" s="56" t="str">
        <f t="shared" si="1"/>
        <v>PH03 B oleracea 2x</v>
      </c>
      <c r="D21" s="65" t="s">
        <v>183</v>
      </c>
      <c r="E21">
        <v>1</v>
      </c>
      <c r="F21">
        <v>1</v>
      </c>
      <c r="G21">
        <v>4</v>
      </c>
      <c r="H21" t="str">
        <f t="shared" si="0"/>
        <v>BR024-03114</v>
      </c>
      <c r="I21">
        <v>70</v>
      </c>
      <c r="J21">
        <v>6</v>
      </c>
      <c r="K21">
        <v>22.7</v>
      </c>
    </row>
    <row r="22" spans="1:11" x14ac:dyDescent="0.3">
      <c r="A22" s="61" t="s">
        <v>12</v>
      </c>
      <c r="B22" s="56" t="s">
        <v>71</v>
      </c>
      <c r="C22" s="56" t="str">
        <f t="shared" si="1"/>
        <v>PH03 B oleracea 2x</v>
      </c>
      <c r="D22" s="65" t="s">
        <v>183</v>
      </c>
      <c r="E22">
        <v>2</v>
      </c>
      <c r="F22">
        <v>1</v>
      </c>
      <c r="G22">
        <v>5</v>
      </c>
      <c r="H22" t="str">
        <f t="shared" si="0"/>
        <v>BR024-03215</v>
      </c>
      <c r="I22">
        <v>75</v>
      </c>
      <c r="J22">
        <v>5</v>
      </c>
      <c r="K22">
        <v>25.4</v>
      </c>
    </row>
    <row r="23" spans="1:11" x14ac:dyDescent="0.3">
      <c r="A23" s="61" t="s">
        <v>12</v>
      </c>
      <c r="B23" s="56" t="s">
        <v>71</v>
      </c>
      <c r="C23" s="56" t="str">
        <f t="shared" si="1"/>
        <v>PH03 B oleracea 2x</v>
      </c>
      <c r="D23" s="65" t="s">
        <v>183</v>
      </c>
      <c r="E23">
        <v>2</v>
      </c>
      <c r="F23">
        <v>1</v>
      </c>
      <c r="G23">
        <v>6</v>
      </c>
      <c r="H23" t="str">
        <f t="shared" si="0"/>
        <v>BR024-03216</v>
      </c>
      <c r="I23">
        <v>65</v>
      </c>
      <c r="J23">
        <v>5</v>
      </c>
      <c r="K23">
        <v>24.7</v>
      </c>
    </row>
    <row r="24" spans="1:11" x14ac:dyDescent="0.3">
      <c r="A24" s="61" t="s">
        <v>12</v>
      </c>
      <c r="B24" s="56" t="s">
        <v>71</v>
      </c>
      <c r="C24" s="56" t="str">
        <f t="shared" si="1"/>
        <v>PH03 B oleracea 2x</v>
      </c>
      <c r="D24" s="65" t="s">
        <v>183</v>
      </c>
      <c r="E24">
        <v>2</v>
      </c>
      <c r="F24">
        <v>1</v>
      </c>
      <c r="G24">
        <v>7</v>
      </c>
      <c r="H24" t="str">
        <f t="shared" si="0"/>
        <v>BR024-03217</v>
      </c>
      <c r="I24">
        <v>70</v>
      </c>
      <c r="J24">
        <v>5</v>
      </c>
      <c r="K24">
        <v>26.8</v>
      </c>
    </row>
    <row r="25" spans="1:11" x14ac:dyDescent="0.3">
      <c r="A25" s="61" t="s">
        <v>12</v>
      </c>
      <c r="B25" s="56" t="s">
        <v>71</v>
      </c>
      <c r="C25" s="56" t="str">
        <f t="shared" si="1"/>
        <v>PH03 B oleracea 2x</v>
      </c>
      <c r="D25" s="75" t="s">
        <v>183</v>
      </c>
      <c r="E25">
        <v>2</v>
      </c>
      <c r="F25">
        <v>1</v>
      </c>
      <c r="G25">
        <v>8</v>
      </c>
      <c r="H25" t="str">
        <f t="shared" si="0"/>
        <v>BR024-03218</v>
      </c>
      <c r="I25">
        <v>67</v>
      </c>
      <c r="J25">
        <v>7</v>
      </c>
      <c r="K25">
        <v>27.4</v>
      </c>
    </row>
    <row r="26" spans="1:11" x14ac:dyDescent="0.3">
      <c r="A26" s="61" t="s">
        <v>21</v>
      </c>
      <c r="B26" s="56" t="s">
        <v>71</v>
      </c>
      <c r="C26" s="56" t="str">
        <f t="shared" si="1"/>
        <v>PH06 B oleracea 2x</v>
      </c>
      <c r="D26" s="65" t="s">
        <v>186</v>
      </c>
      <c r="E26">
        <v>1</v>
      </c>
      <c r="F26">
        <v>1</v>
      </c>
      <c r="G26">
        <v>1</v>
      </c>
      <c r="H26" t="str">
        <f t="shared" si="0"/>
        <v>BR024-06111</v>
      </c>
      <c r="I26">
        <v>94</v>
      </c>
      <c r="J26">
        <v>3</v>
      </c>
      <c r="K26">
        <v>37.6</v>
      </c>
    </row>
    <row r="27" spans="1:11" x14ac:dyDescent="0.3">
      <c r="A27" s="60" t="s">
        <v>21</v>
      </c>
      <c r="B27" s="56" t="s">
        <v>71</v>
      </c>
      <c r="C27" s="56" t="str">
        <f t="shared" si="1"/>
        <v>PH06 B oleracea 2x</v>
      </c>
      <c r="D27" s="64" t="s">
        <v>186</v>
      </c>
      <c r="E27">
        <v>1</v>
      </c>
      <c r="F27">
        <v>1</v>
      </c>
      <c r="G27">
        <v>2</v>
      </c>
      <c r="H27" t="str">
        <f t="shared" si="0"/>
        <v>BR024-06112</v>
      </c>
      <c r="I27">
        <v>67</v>
      </c>
      <c r="J27">
        <v>5</v>
      </c>
      <c r="K27">
        <v>35.200000000000003</v>
      </c>
    </row>
    <row r="28" spans="1:11" x14ac:dyDescent="0.3">
      <c r="A28" s="60" t="s">
        <v>21</v>
      </c>
      <c r="B28" s="56" t="s">
        <v>71</v>
      </c>
      <c r="C28" s="56" t="str">
        <f t="shared" si="1"/>
        <v>PH06 B oleracea 2x</v>
      </c>
      <c r="D28" s="64" t="s">
        <v>186</v>
      </c>
      <c r="E28">
        <v>1</v>
      </c>
      <c r="F28">
        <v>1</v>
      </c>
      <c r="G28">
        <v>3</v>
      </c>
      <c r="H28" t="str">
        <f t="shared" si="0"/>
        <v>BR024-06113</v>
      </c>
      <c r="I28">
        <v>84</v>
      </c>
      <c r="J28">
        <v>5</v>
      </c>
      <c r="K28">
        <v>36.200000000000003</v>
      </c>
    </row>
    <row r="29" spans="1:11" x14ac:dyDescent="0.3">
      <c r="A29" s="60" t="s">
        <v>21</v>
      </c>
      <c r="B29" s="56" t="s">
        <v>71</v>
      </c>
      <c r="C29" s="56" t="str">
        <f t="shared" si="1"/>
        <v>PH06 B oleracea 2x</v>
      </c>
      <c r="D29" s="64" t="s">
        <v>186</v>
      </c>
      <c r="E29">
        <v>1</v>
      </c>
      <c r="F29">
        <v>1</v>
      </c>
      <c r="G29">
        <v>4</v>
      </c>
      <c r="H29" t="str">
        <f t="shared" si="0"/>
        <v>BR024-06114</v>
      </c>
      <c r="I29">
        <v>65</v>
      </c>
      <c r="J29">
        <v>4</v>
      </c>
      <c r="K29">
        <v>32</v>
      </c>
    </row>
    <row r="30" spans="1:11" x14ac:dyDescent="0.3">
      <c r="A30" s="60" t="s">
        <v>21</v>
      </c>
      <c r="B30" s="56" t="s">
        <v>71</v>
      </c>
      <c r="C30" s="56" t="str">
        <f t="shared" si="1"/>
        <v>PH06 B oleracea 2x</v>
      </c>
      <c r="D30" s="64" t="s">
        <v>186</v>
      </c>
      <c r="E30">
        <v>2</v>
      </c>
      <c r="F30">
        <v>1</v>
      </c>
      <c r="G30">
        <v>5</v>
      </c>
      <c r="H30" t="str">
        <f t="shared" si="0"/>
        <v>BR024-06215</v>
      </c>
      <c r="I30">
        <v>75</v>
      </c>
      <c r="J30">
        <v>4</v>
      </c>
      <c r="K30">
        <v>34.700000000000003</v>
      </c>
    </row>
    <row r="31" spans="1:11" x14ac:dyDescent="0.3">
      <c r="A31" s="60" t="s">
        <v>21</v>
      </c>
      <c r="B31" s="56" t="s">
        <v>71</v>
      </c>
      <c r="C31" s="56" t="str">
        <f t="shared" si="1"/>
        <v>PH06 B oleracea 2x</v>
      </c>
      <c r="D31" s="64" t="s">
        <v>186</v>
      </c>
      <c r="E31">
        <v>2</v>
      </c>
      <c r="F31">
        <v>1</v>
      </c>
      <c r="G31">
        <v>6</v>
      </c>
      <c r="H31" t="str">
        <f t="shared" si="0"/>
        <v>BR024-06216</v>
      </c>
      <c r="I31">
        <v>91</v>
      </c>
      <c r="J31">
        <v>4</v>
      </c>
      <c r="K31">
        <v>32.9</v>
      </c>
    </row>
    <row r="32" spans="1:11" x14ac:dyDescent="0.3">
      <c r="A32" s="60" t="s">
        <v>21</v>
      </c>
      <c r="B32" s="56" t="s">
        <v>71</v>
      </c>
      <c r="C32" s="56" t="str">
        <f t="shared" si="1"/>
        <v>PH06 B oleracea 2x</v>
      </c>
      <c r="D32" s="64" t="s">
        <v>186</v>
      </c>
      <c r="E32">
        <v>2</v>
      </c>
      <c r="F32">
        <v>1</v>
      </c>
      <c r="G32">
        <v>7</v>
      </c>
      <c r="H32" t="str">
        <f t="shared" si="0"/>
        <v>BR024-06217</v>
      </c>
      <c r="I32">
        <v>86</v>
      </c>
      <c r="J32">
        <v>4</v>
      </c>
      <c r="K32">
        <v>32.5</v>
      </c>
    </row>
    <row r="33" spans="1:13" x14ac:dyDescent="0.3">
      <c r="A33" s="60" t="s">
        <v>21</v>
      </c>
      <c r="B33" s="56" t="s">
        <v>71</v>
      </c>
      <c r="C33" s="56" t="str">
        <f t="shared" si="1"/>
        <v>PH06 B oleracea 2x</v>
      </c>
      <c r="D33" s="77" t="s">
        <v>186</v>
      </c>
      <c r="E33">
        <v>2</v>
      </c>
      <c r="F33">
        <v>1</v>
      </c>
      <c r="G33">
        <v>8</v>
      </c>
      <c r="H33" t="str">
        <f t="shared" si="0"/>
        <v>BR024-06218</v>
      </c>
      <c r="I33">
        <v>62</v>
      </c>
      <c r="J33">
        <v>4</v>
      </c>
      <c r="K33">
        <v>35</v>
      </c>
    </row>
    <row r="34" spans="1:13" x14ac:dyDescent="0.3">
      <c r="A34" s="61" t="s">
        <v>24</v>
      </c>
      <c r="B34" s="56" t="s">
        <v>72</v>
      </c>
      <c r="C34" s="56" t="str">
        <f t="shared" si="1"/>
        <v>PH07 B carinata 4x</v>
      </c>
      <c r="D34" s="65" t="s">
        <v>187</v>
      </c>
      <c r="E34">
        <v>1</v>
      </c>
      <c r="F34">
        <v>1</v>
      </c>
      <c r="G34">
        <v>1</v>
      </c>
      <c r="H34" t="str">
        <f t="shared" si="0"/>
        <v>BR024-07111</v>
      </c>
      <c r="I34">
        <v>98</v>
      </c>
      <c r="J34">
        <v>7</v>
      </c>
      <c r="K34">
        <v>20.100000000000001</v>
      </c>
    </row>
    <row r="35" spans="1:13" x14ac:dyDescent="0.3">
      <c r="A35" s="61" t="s">
        <v>24</v>
      </c>
      <c r="B35" s="56" t="s">
        <v>72</v>
      </c>
      <c r="C35" s="56" t="str">
        <f t="shared" si="1"/>
        <v>PH07 B carinata 4x</v>
      </c>
      <c r="D35" s="65" t="s">
        <v>187</v>
      </c>
      <c r="E35">
        <v>1</v>
      </c>
      <c r="F35">
        <v>1</v>
      </c>
      <c r="G35">
        <v>2</v>
      </c>
      <c r="H35" t="str">
        <f t="shared" si="0"/>
        <v>BR024-07112</v>
      </c>
      <c r="I35">
        <v>100</v>
      </c>
      <c r="J35">
        <v>8</v>
      </c>
      <c r="K35">
        <v>32.1</v>
      </c>
    </row>
    <row r="36" spans="1:13" x14ac:dyDescent="0.3">
      <c r="A36" s="61" t="s">
        <v>24</v>
      </c>
      <c r="B36" s="56" t="s">
        <v>72</v>
      </c>
      <c r="C36" s="56" t="str">
        <f t="shared" si="1"/>
        <v>PH07 B carinata 4x</v>
      </c>
      <c r="D36" s="65" t="s">
        <v>187</v>
      </c>
      <c r="E36">
        <v>1</v>
      </c>
      <c r="F36">
        <v>1</v>
      </c>
      <c r="G36">
        <v>3</v>
      </c>
      <c r="H36" t="str">
        <f t="shared" si="0"/>
        <v>BR024-07113</v>
      </c>
      <c r="I36">
        <v>104</v>
      </c>
      <c r="J36">
        <v>6</v>
      </c>
      <c r="K36">
        <v>30.5</v>
      </c>
    </row>
    <row r="37" spans="1:13" x14ac:dyDescent="0.3">
      <c r="A37" s="61" t="s">
        <v>24</v>
      </c>
      <c r="B37" s="56" t="s">
        <v>72</v>
      </c>
      <c r="C37" s="56" t="str">
        <f t="shared" si="1"/>
        <v>PH07 B carinata 4x</v>
      </c>
      <c r="D37" s="65" t="s">
        <v>187</v>
      </c>
      <c r="E37">
        <v>1</v>
      </c>
      <c r="F37">
        <v>1</v>
      </c>
      <c r="G37">
        <v>4</v>
      </c>
      <c r="H37" t="str">
        <f t="shared" si="0"/>
        <v>BR024-07114</v>
      </c>
      <c r="I37">
        <v>115</v>
      </c>
      <c r="J37">
        <v>8</v>
      </c>
      <c r="K37">
        <v>31.4</v>
      </c>
    </row>
    <row r="38" spans="1:13" x14ac:dyDescent="0.3">
      <c r="A38" s="61" t="s">
        <v>24</v>
      </c>
      <c r="B38" s="56" t="s">
        <v>72</v>
      </c>
      <c r="C38" s="56" t="str">
        <f t="shared" si="1"/>
        <v>PH07 B carinata 4x</v>
      </c>
      <c r="D38" s="65" t="s">
        <v>187</v>
      </c>
      <c r="E38">
        <v>2</v>
      </c>
      <c r="F38">
        <v>1</v>
      </c>
      <c r="G38">
        <v>5</v>
      </c>
      <c r="H38" t="str">
        <f t="shared" si="0"/>
        <v>BR024-07215</v>
      </c>
      <c r="I38">
        <v>98</v>
      </c>
      <c r="J38">
        <v>4</v>
      </c>
      <c r="K38">
        <v>16.5</v>
      </c>
    </row>
    <row r="39" spans="1:13" x14ac:dyDescent="0.3">
      <c r="A39" s="61" t="s">
        <v>24</v>
      </c>
      <c r="B39" s="56" t="s">
        <v>72</v>
      </c>
      <c r="C39" s="56" t="str">
        <f t="shared" si="1"/>
        <v>PH07 B carinata 4x</v>
      </c>
      <c r="D39" s="65" t="s">
        <v>187</v>
      </c>
      <c r="E39">
        <v>2</v>
      </c>
      <c r="F39">
        <v>1</v>
      </c>
      <c r="G39">
        <v>6</v>
      </c>
      <c r="H39" t="str">
        <f t="shared" si="0"/>
        <v>BR024-07216</v>
      </c>
      <c r="I39">
        <v>86</v>
      </c>
      <c r="J39">
        <v>8</v>
      </c>
      <c r="K39">
        <v>19.3</v>
      </c>
    </row>
    <row r="40" spans="1:13" x14ac:dyDescent="0.3">
      <c r="A40" s="61" t="s">
        <v>24</v>
      </c>
      <c r="B40" s="56" t="s">
        <v>72</v>
      </c>
      <c r="C40" s="56" t="str">
        <f t="shared" si="1"/>
        <v>PH07 B carinata 4x</v>
      </c>
      <c r="D40" s="65" t="s">
        <v>187</v>
      </c>
      <c r="E40">
        <v>2</v>
      </c>
      <c r="F40">
        <v>1</v>
      </c>
      <c r="G40">
        <v>7</v>
      </c>
      <c r="H40" t="str">
        <f t="shared" si="0"/>
        <v>BR024-07217</v>
      </c>
      <c r="I40">
        <v>102</v>
      </c>
      <c r="J40">
        <v>9</v>
      </c>
      <c r="K40">
        <v>22.9</v>
      </c>
    </row>
    <row r="41" spans="1:13" x14ac:dyDescent="0.3">
      <c r="A41" s="61" t="s">
        <v>24</v>
      </c>
      <c r="B41" s="56" t="s">
        <v>72</v>
      </c>
      <c r="C41" s="56" t="str">
        <f t="shared" si="1"/>
        <v>PH07 B carinata 4x</v>
      </c>
      <c r="D41" s="75" t="s">
        <v>187</v>
      </c>
      <c r="E41">
        <v>2</v>
      </c>
      <c r="F41">
        <v>1</v>
      </c>
      <c r="G41">
        <v>8</v>
      </c>
      <c r="H41" t="str">
        <f t="shared" si="0"/>
        <v>BR024-07218</v>
      </c>
      <c r="I41">
        <v>106</v>
      </c>
      <c r="J41">
        <v>9</v>
      </c>
      <c r="K41">
        <v>27.6</v>
      </c>
      <c r="M41" t="s">
        <v>737</v>
      </c>
    </row>
    <row r="42" spans="1:13" x14ac:dyDescent="0.3">
      <c r="A42" s="61" t="s">
        <v>27</v>
      </c>
      <c r="B42" s="56" t="s">
        <v>72</v>
      </c>
      <c r="C42" s="56" t="str">
        <f t="shared" si="1"/>
        <v>PH08 B carinata 4x</v>
      </c>
      <c r="D42" s="65" t="s">
        <v>188</v>
      </c>
      <c r="E42">
        <v>1</v>
      </c>
      <c r="F42">
        <v>1</v>
      </c>
      <c r="G42">
        <v>1</v>
      </c>
      <c r="H42" t="str">
        <f t="shared" si="0"/>
        <v>BR024-08111</v>
      </c>
      <c r="I42">
        <v>156</v>
      </c>
      <c r="J42">
        <v>18</v>
      </c>
      <c r="K42">
        <v>8.5</v>
      </c>
      <c r="M42" t="s">
        <v>737</v>
      </c>
    </row>
    <row r="43" spans="1:13" x14ac:dyDescent="0.3">
      <c r="A43" s="61" t="s">
        <v>73</v>
      </c>
      <c r="B43" s="56" t="s">
        <v>72</v>
      </c>
      <c r="C43" s="56" t="str">
        <f t="shared" si="1"/>
        <v>pH08 B carinata 4x</v>
      </c>
      <c r="D43" s="65" t="s">
        <v>188</v>
      </c>
      <c r="E43">
        <v>1</v>
      </c>
      <c r="F43">
        <v>1</v>
      </c>
      <c r="G43">
        <v>2</v>
      </c>
      <c r="H43" t="str">
        <f t="shared" si="0"/>
        <v>BR024-08112</v>
      </c>
      <c r="I43">
        <v>155</v>
      </c>
      <c r="J43">
        <v>16</v>
      </c>
      <c r="K43">
        <v>16.399999999999999</v>
      </c>
    </row>
    <row r="44" spans="1:13" x14ac:dyDescent="0.3">
      <c r="A44" s="61" t="s">
        <v>27</v>
      </c>
      <c r="B44" s="56" t="s">
        <v>72</v>
      </c>
      <c r="C44" s="56" t="str">
        <f t="shared" si="1"/>
        <v>PH08 B carinata 4x</v>
      </c>
      <c r="D44" s="65" t="s">
        <v>188</v>
      </c>
      <c r="E44">
        <v>1</v>
      </c>
      <c r="F44">
        <v>1</v>
      </c>
      <c r="G44">
        <v>3</v>
      </c>
      <c r="H44" t="str">
        <f t="shared" si="0"/>
        <v>BR024-08113</v>
      </c>
      <c r="I44">
        <v>175</v>
      </c>
      <c r="J44">
        <v>15</v>
      </c>
      <c r="K44">
        <v>4.2</v>
      </c>
    </row>
    <row r="45" spans="1:13" x14ac:dyDescent="0.3">
      <c r="A45" s="61" t="s">
        <v>27</v>
      </c>
      <c r="B45" s="56" t="s">
        <v>72</v>
      </c>
      <c r="C45" s="56" t="str">
        <f t="shared" si="1"/>
        <v>PH08 B carinata 4x</v>
      </c>
      <c r="D45" s="65" t="s">
        <v>188</v>
      </c>
      <c r="E45">
        <v>1</v>
      </c>
      <c r="F45">
        <v>1</v>
      </c>
      <c r="G45">
        <v>4</v>
      </c>
      <c r="H45" t="str">
        <f t="shared" si="0"/>
        <v>BR024-08114</v>
      </c>
      <c r="I45">
        <v>155</v>
      </c>
      <c r="J45">
        <v>17</v>
      </c>
      <c r="K45">
        <v>4.4000000000000004</v>
      </c>
      <c r="M45" t="s">
        <v>737</v>
      </c>
    </row>
    <row r="46" spans="1:13" x14ac:dyDescent="0.3">
      <c r="A46" s="61" t="s">
        <v>27</v>
      </c>
      <c r="B46" s="56" t="s">
        <v>72</v>
      </c>
      <c r="C46" s="56" t="str">
        <f t="shared" si="1"/>
        <v>PH08 B carinata 4x</v>
      </c>
      <c r="D46" s="65" t="s">
        <v>188</v>
      </c>
      <c r="E46">
        <v>2</v>
      </c>
      <c r="F46">
        <v>1</v>
      </c>
      <c r="G46">
        <v>5</v>
      </c>
      <c r="H46" t="str">
        <f t="shared" si="0"/>
        <v>BR024-08215</v>
      </c>
      <c r="I46">
        <v>168</v>
      </c>
      <c r="J46">
        <v>15</v>
      </c>
      <c r="K46">
        <v>23.4</v>
      </c>
    </row>
    <row r="47" spans="1:13" x14ac:dyDescent="0.3">
      <c r="A47" s="61" t="s">
        <v>27</v>
      </c>
      <c r="B47" s="56" t="s">
        <v>72</v>
      </c>
      <c r="C47" s="56" t="str">
        <f t="shared" si="1"/>
        <v>PH08 B carinata 4x</v>
      </c>
      <c r="D47" s="65" t="s">
        <v>188</v>
      </c>
      <c r="E47">
        <v>2</v>
      </c>
      <c r="F47">
        <v>1</v>
      </c>
      <c r="G47">
        <v>6</v>
      </c>
      <c r="H47" t="str">
        <f t="shared" si="0"/>
        <v>BR024-08216</v>
      </c>
      <c r="I47">
        <v>145</v>
      </c>
      <c r="J47">
        <v>17</v>
      </c>
      <c r="K47">
        <v>29.8</v>
      </c>
    </row>
    <row r="48" spans="1:13" x14ac:dyDescent="0.3">
      <c r="A48" s="61" t="s">
        <v>27</v>
      </c>
      <c r="B48" s="56" t="s">
        <v>72</v>
      </c>
      <c r="C48" s="56" t="str">
        <f t="shared" si="1"/>
        <v>PH08 B carinata 4x</v>
      </c>
      <c r="D48" s="65" t="s">
        <v>188</v>
      </c>
      <c r="E48">
        <v>2</v>
      </c>
      <c r="F48">
        <v>1</v>
      </c>
      <c r="G48">
        <v>7</v>
      </c>
      <c r="H48" t="str">
        <f t="shared" si="0"/>
        <v>BR024-08217</v>
      </c>
      <c r="I48">
        <v>150</v>
      </c>
      <c r="J48">
        <v>15</v>
      </c>
      <c r="K48">
        <v>9.3000000000000007</v>
      </c>
    </row>
    <row r="49" spans="1:13" x14ac:dyDescent="0.3">
      <c r="A49" s="61" t="s">
        <v>27</v>
      </c>
      <c r="B49" s="56" t="s">
        <v>72</v>
      </c>
      <c r="C49" s="56" t="str">
        <f t="shared" si="1"/>
        <v>PH08 B carinata 4x</v>
      </c>
      <c r="D49" s="75" t="s">
        <v>188</v>
      </c>
      <c r="E49">
        <v>2</v>
      </c>
      <c r="F49">
        <v>1</v>
      </c>
      <c r="G49">
        <v>8</v>
      </c>
      <c r="H49" t="str">
        <f t="shared" si="0"/>
        <v>BR024-08218</v>
      </c>
      <c r="I49">
        <v>167</v>
      </c>
      <c r="J49">
        <v>15</v>
      </c>
      <c r="K49">
        <v>2</v>
      </c>
      <c r="M49" t="s">
        <v>737</v>
      </c>
    </row>
    <row r="50" spans="1:13" x14ac:dyDescent="0.3">
      <c r="A50" s="61" t="s">
        <v>30</v>
      </c>
      <c r="B50" s="56" t="s">
        <v>74</v>
      </c>
      <c r="C50" s="56" t="str">
        <f t="shared" si="1"/>
        <v>PH09 B juncea 4x</v>
      </c>
      <c r="D50" s="65" t="s">
        <v>189</v>
      </c>
      <c r="E50">
        <v>1</v>
      </c>
      <c r="F50">
        <v>1</v>
      </c>
      <c r="G50">
        <v>1</v>
      </c>
      <c r="H50" t="str">
        <f t="shared" si="0"/>
        <v>BR024-09111</v>
      </c>
      <c r="I50">
        <v>142</v>
      </c>
      <c r="J50">
        <v>14</v>
      </c>
      <c r="K50">
        <v>53.4</v>
      </c>
    </row>
    <row r="51" spans="1:13" x14ac:dyDescent="0.3">
      <c r="A51" s="61" t="s">
        <v>30</v>
      </c>
      <c r="B51" s="56" t="s">
        <v>74</v>
      </c>
      <c r="C51" s="56" t="str">
        <f t="shared" si="1"/>
        <v>PH09 B juncea 4x</v>
      </c>
      <c r="D51" s="65" t="s">
        <v>189</v>
      </c>
      <c r="E51">
        <v>1</v>
      </c>
      <c r="F51">
        <v>1</v>
      </c>
      <c r="G51">
        <v>2</v>
      </c>
      <c r="H51" t="str">
        <f t="shared" si="0"/>
        <v>BR024-09112</v>
      </c>
      <c r="I51">
        <v>156</v>
      </c>
      <c r="J51">
        <v>4</v>
      </c>
      <c r="K51">
        <v>56.2</v>
      </c>
    </row>
    <row r="52" spans="1:13" x14ac:dyDescent="0.3">
      <c r="A52" s="61" t="s">
        <v>30</v>
      </c>
      <c r="B52" s="56" t="s">
        <v>74</v>
      </c>
      <c r="C52" s="56" t="str">
        <f t="shared" si="1"/>
        <v>PH09 B juncea 4x</v>
      </c>
      <c r="D52" s="65" t="s">
        <v>189</v>
      </c>
      <c r="E52">
        <v>1</v>
      </c>
      <c r="F52">
        <v>1</v>
      </c>
      <c r="G52">
        <v>3</v>
      </c>
      <c r="H52" t="str">
        <f t="shared" si="0"/>
        <v>BR024-09113</v>
      </c>
      <c r="I52">
        <v>150</v>
      </c>
      <c r="J52">
        <v>13</v>
      </c>
      <c r="K52">
        <v>52.6</v>
      </c>
    </row>
    <row r="53" spans="1:13" x14ac:dyDescent="0.3">
      <c r="A53" s="61" t="s">
        <v>30</v>
      </c>
      <c r="B53" s="56" t="s">
        <v>74</v>
      </c>
      <c r="C53" s="56" t="str">
        <f t="shared" si="1"/>
        <v>PH09 B juncea 4x</v>
      </c>
      <c r="D53" s="65" t="s">
        <v>189</v>
      </c>
      <c r="E53">
        <v>1</v>
      </c>
      <c r="F53">
        <v>1</v>
      </c>
      <c r="G53">
        <v>4</v>
      </c>
      <c r="H53" t="str">
        <f t="shared" si="0"/>
        <v>BR024-09114</v>
      </c>
      <c r="I53">
        <v>153</v>
      </c>
      <c r="J53">
        <v>16</v>
      </c>
      <c r="K53">
        <v>52.7</v>
      </c>
    </row>
    <row r="54" spans="1:13" x14ac:dyDescent="0.3">
      <c r="A54" s="61" t="s">
        <v>30</v>
      </c>
      <c r="B54" s="56" t="s">
        <v>74</v>
      </c>
      <c r="C54" s="56" t="str">
        <f t="shared" si="1"/>
        <v>PH09 B juncea 4x</v>
      </c>
      <c r="D54" s="65" t="s">
        <v>189</v>
      </c>
      <c r="E54">
        <v>2</v>
      </c>
      <c r="F54">
        <v>1</v>
      </c>
      <c r="G54">
        <v>5</v>
      </c>
      <c r="H54" t="str">
        <f t="shared" si="0"/>
        <v>BR024-09215</v>
      </c>
      <c r="I54">
        <v>158</v>
      </c>
      <c r="J54">
        <v>15</v>
      </c>
      <c r="K54">
        <v>59.8</v>
      </c>
    </row>
    <row r="55" spans="1:13" x14ac:dyDescent="0.3">
      <c r="A55" s="61" t="s">
        <v>30</v>
      </c>
      <c r="B55" s="56" t="s">
        <v>74</v>
      </c>
      <c r="C55" s="56" t="str">
        <f t="shared" si="1"/>
        <v>PH09 B juncea 4x</v>
      </c>
      <c r="D55" s="65" t="s">
        <v>189</v>
      </c>
      <c r="E55">
        <v>2</v>
      </c>
      <c r="F55">
        <v>1</v>
      </c>
      <c r="G55">
        <v>6</v>
      </c>
      <c r="H55" t="str">
        <f t="shared" si="0"/>
        <v>BR024-09216</v>
      </c>
      <c r="I55">
        <v>145</v>
      </c>
      <c r="J55">
        <v>16</v>
      </c>
      <c r="K55">
        <v>50.4</v>
      </c>
    </row>
    <row r="56" spans="1:13" x14ac:dyDescent="0.3">
      <c r="A56" s="61" t="s">
        <v>30</v>
      </c>
      <c r="B56" s="56" t="s">
        <v>74</v>
      </c>
      <c r="C56" s="56" t="str">
        <f t="shared" si="1"/>
        <v>PH09 B juncea 4x</v>
      </c>
      <c r="D56" s="65" t="s">
        <v>189</v>
      </c>
      <c r="E56">
        <v>2</v>
      </c>
      <c r="F56">
        <v>1</v>
      </c>
      <c r="G56">
        <v>7</v>
      </c>
      <c r="H56" t="str">
        <f t="shared" si="0"/>
        <v>BR024-09217</v>
      </c>
      <c r="I56">
        <v>140</v>
      </c>
      <c r="J56">
        <v>11</v>
      </c>
      <c r="K56">
        <v>53.6</v>
      </c>
    </row>
    <row r="57" spans="1:13" x14ac:dyDescent="0.3">
      <c r="A57" s="81" t="s">
        <v>30</v>
      </c>
      <c r="B57" s="56" t="s">
        <v>74</v>
      </c>
      <c r="C57" s="56" t="str">
        <f t="shared" si="1"/>
        <v>PH09 B juncea 4x</v>
      </c>
      <c r="D57" s="75" t="s">
        <v>189</v>
      </c>
      <c r="E57">
        <v>2</v>
      </c>
      <c r="F57">
        <v>1</v>
      </c>
      <c r="G57">
        <v>8</v>
      </c>
      <c r="H57" t="str">
        <f t="shared" si="0"/>
        <v>BR024-09218</v>
      </c>
      <c r="I57">
        <v>142</v>
      </c>
      <c r="J57">
        <v>11</v>
      </c>
      <c r="K57">
        <v>52.6</v>
      </c>
    </row>
    <row r="58" spans="1:13" x14ac:dyDescent="0.3">
      <c r="A58" s="61" t="s">
        <v>31</v>
      </c>
      <c r="B58" s="56" t="s">
        <v>74</v>
      </c>
      <c r="C58" s="56" t="str">
        <f t="shared" si="1"/>
        <v>PH10 B juncea 4x</v>
      </c>
      <c r="D58" s="65" t="s">
        <v>190</v>
      </c>
      <c r="E58">
        <v>1</v>
      </c>
      <c r="F58">
        <v>1</v>
      </c>
      <c r="G58">
        <v>1</v>
      </c>
      <c r="H58" t="str">
        <f t="shared" si="0"/>
        <v>BR024-10111</v>
      </c>
      <c r="I58">
        <v>170</v>
      </c>
      <c r="J58">
        <v>15</v>
      </c>
      <c r="K58">
        <v>41.1</v>
      </c>
    </row>
    <row r="59" spans="1:13" x14ac:dyDescent="0.3">
      <c r="A59" s="61" t="s">
        <v>31</v>
      </c>
      <c r="B59" s="56" t="s">
        <v>74</v>
      </c>
      <c r="C59" s="56" t="str">
        <f t="shared" si="1"/>
        <v>PH10 B juncea 4x</v>
      </c>
      <c r="D59" s="65" t="s">
        <v>190</v>
      </c>
      <c r="E59">
        <v>1</v>
      </c>
      <c r="F59">
        <v>1</v>
      </c>
      <c r="G59">
        <v>2</v>
      </c>
      <c r="H59" t="str">
        <f t="shared" si="0"/>
        <v>BR024-10112</v>
      </c>
      <c r="I59">
        <v>158</v>
      </c>
      <c r="J59">
        <v>15</v>
      </c>
      <c r="K59">
        <v>47.3</v>
      </c>
    </row>
    <row r="60" spans="1:13" x14ac:dyDescent="0.3">
      <c r="A60" s="61" t="s">
        <v>31</v>
      </c>
      <c r="B60" s="56" t="s">
        <v>74</v>
      </c>
      <c r="C60" s="56" t="str">
        <f t="shared" si="1"/>
        <v>PH10 B juncea 4x</v>
      </c>
      <c r="D60" s="65" t="s">
        <v>190</v>
      </c>
      <c r="E60">
        <v>1</v>
      </c>
      <c r="F60">
        <v>1</v>
      </c>
      <c r="G60">
        <v>3</v>
      </c>
      <c r="H60" t="str">
        <f t="shared" si="0"/>
        <v>BR024-10113</v>
      </c>
      <c r="I60">
        <v>164</v>
      </c>
      <c r="J60">
        <v>15</v>
      </c>
      <c r="K60">
        <v>43</v>
      </c>
    </row>
    <row r="61" spans="1:13" x14ac:dyDescent="0.3">
      <c r="A61" s="61" t="s">
        <v>31</v>
      </c>
      <c r="B61" s="56" t="s">
        <v>74</v>
      </c>
      <c r="C61" s="56" t="str">
        <f t="shared" si="1"/>
        <v>PH10 B juncea 4x</v>
      </c>
      <c r="D61" s="65" t="s">
        <v>190</v>
      </c>
      <c r="E61">
        <v>1</v>
      </c>
      <c r="F61">
        <v>1</v>
      </c>
      <c r="G61">
        <v>4</v>
      </c>
      <c r="H61" t="str">
        <f t="shared" si="0"/>
        <v>BR024-10114</v>
      </c>
      <c r="I61">
        <v>179</v>
      </c>
      <c r="J61">
        <v>14</v>
      </c>
      <c r="K61">
        <v>37.1</v>
      </c>
    </row>
    <row r="62" spans="1:13" x14ac:dyDescent="0.3">
      <c r="A62" s="61" t="s">
        <v>31</v>
      </c>
      <c r="B62" s="56" t="s">
        <v>74</v>
      </c>
      <c r="C62" s="56" t="str">
        <f t="shared" si="1"/>
        <v>PH10 B juncea 4x</v>
      </c>
      <c r="D62" s="65" t="s">
        <v>190</v>
      </c>
      <c r="E62">
        <v>2</v>
      </c>
      <c r="F62">
        <v>1</v>
      </c>
      <c r="G62">
        <v>5</v>
      </c>
      <c r="H62" t="str">
        <f t="shared" si="0"/>
        <v>BR024-10215</v>
      </c>
      <c r="I62">
        <v>163</v>
      </c>
      <c r="J62">
        <v>16</v>
      </c>
      <c r="K62">
        <v>40.200000000000003</v>
      </c>
    </row>
    <row r="63" spans="1:13" x14ac:dyDescent="0.3">
      <c r="A63" s="61" t="s">
        <v>31</v>
      </c>
      <c r="B63" s="56" t="s">
        <v>74</v>
      </c>
      <c r="C63" s="56" t="str">
        <f t="shared" si="1"/>
        <v>PH10 B juncea 4x</v>
      </c>
      <c r="D63" s="65" t="s">
        <v>190</v>
      </c>
      <c r="E63">
        <v>2</v>
      </c>
      <c r="F63">
        <v>1</v>
      </c>
      <c r="G63">
        <v>6</v>
      </c>
      <c r="H63" t="str">
        <f t="shared" si="0"/>
        <v>BR024-10216</v>
      </c>
      <c r="I63">
        <v>154</v>
      </c>
      <c r="J63">
        <v>16</v>
      </c>
      <c r="K63">
        <v>46</v>
      </c>
    </row>
    <row r="64" spans="1:13" x14ac:dyDescent="0.3">
      <c r="A64" s="61" t="s">
        <v>31</v>
      </c>
      <c r="B64" s="56" t="s">
        <v>74</v>
      </c>
      <c r="C64" s="56" t="str">
        <f t="shared" si="1"/>
        <v>PH10 B juncea 4x</v>
      </c>
      <c r="D64" s="65" t="s">
        <v>190</v>
      </c>
      <c r="E64">
        <v>2</v>
      </c>
      <c r="F64">
        <v>1</v>
      </c>
      <c r="G64">
        <v>7</v>
      </c>
      <c r="H64" t="str">
        <f t="shared" si="0"/>
        <v>BR024-10217</v>
      </c>
      <c r="I64">
        <v>189</v>
      </c>
      <c r="J64">
        <v>16</v>
      </c>
      <c r="K64">
        <v>38.200000000000003</v>
      </c>
    </row>
    <row r="65" spans="1:11" x14ac:dyDescent="0.3">
      <c r="A65" s="61" t="s">
        <v>31</v>
      </c>
      <c r="B65" s="56" t="s">
        <v>74</v>
      </c>
      <c r="C65" s="56" t="str">
        <f t="shared" si="1"/>
        <v>PH10 B juncea 4x</v>
      </c>
      <c r="D65" s="75" t="s">
        <v>190</v>
      </c>
      <c r="E65">
        <v>2</v>
      </c>
      <c r="F65">
        <v>1</v>
      </c>
      <c r="G65">
        <v>8</v>
      </c>
      <c r="H65" t="str">
        <f t="shared" si="0"/>
        <v>BR024-10218</v>
      </c>
      <c r="I65">
        <v>148</v>
      </c>
      <c r="J65">
        <v>15</v>
      </c>
      <c r="K65">
        <v>40.200000000000003</v>
      </c>
    </row>
    <row r="66" spans="1:11" x14ac:dyDescent="0.3">
      <c r="A66" s="61" t="s">
        <v>34</v>
      </c>
      <c r="B66" s="56" t="s">
        <v>74</v>
      </c>
      <c r="C66" s="56" t="str">
        <f t="shared" si="1"/>
        <v>PH11 B juncea 4x</v>
      </c>
      <c r="D66" s="65" t="s">
        <v>191</v>
      </c>
      <c r="E66">
        <v>1</v>
      </c>
      <c r="F66">
        <v>1</v>
      </c>
      <c r="G66">
        <v>1</v>
      </c>
      <c r="H66" t="str">
        <f t="shared" ref="H66:H129" si="2">CONCATENATE("BR024-","",D66,FIXED(E66,0,0),F66,G66)</f>
        <v>BR024-11111</v>
      </c>
      <c r="I66">
        <v>172</v>
      </c>
      <c r="J66">
        <v>8</v>
      </c>
      <c r="K66">
        <v>43.2</v>
      </c>
    </row>
    <row r="67" spans="1:11" x14ac:dyDescent="0.3">
      <c r="A67" s="61" t="s">
        <v>34</v>
      </c>
      <c r="B67" s="56" t="s">
        <v>74</v>
      </c>
      <c r="C67" s="56" t="str">
        <f t="shared" ref="C67:C130" si="3">CONCATENATE(A67," ",B67)</f>
        <v>PH11 B juncea 4x</v>
      </c>
      <c r="D67" s="65" t="s">
        <v>191</v>
      </c>
      <c r="E67">
        <v>1</v>
      </c>
      <c r="F67">
        <v>1</v>
      </c>
      <c r="G67">
        <v>2</v>
      </c>
      <c r="H67" t="str">
        <f t="shared" si="2"/>
        <v>BR024-11112</v>
      </c>
      <c r="I67">
        <v>180</v>
      </c>
      <c r="J67">
        <v>9</v>
      </c>
      <c r="K67">
        <v>44.6</v>
      </c>
    </row>
    <row r="68" spans="1:11" x14ac:dyDescent="0.3">
      <c r="A68" s="61" t="s">
        <v>34</v>
      </c>
      <c r="B68" s="56" t="s">
        <v>74</v>
      </c>
      <c r="C68" s="56" t="str">
        <f t="shared" si="3"/>
        <v>PH11 B juncea 4x</v>
      </c>
      <c r="D68" s="65" t="s">
        <v>191</v>
      </c>
      <c r="E68">
        <v>1</v>
      </c>
      <c r="F68">
        <v>1</v>
      </c>
      <c r="G68">
        <v>3</v>
      </c>
      <c r="H68" t="str">
        <f t="shared" si="2"/>
        <v>BR024-11113</v>
      </c>
      <c r="I68">
        <v>178</v>
      </c>
      <c r="J68">
        <v>8</v>
      </c>
      <c r="K68">
        <v>43.3</v>
      </c>
    </row>
    <row r="69" spans="1:11" x14ac:dyDescent="0.3">
      <c r="A69" s="61" t="s">
        <v>34</v>
      </c>
      <c r="B69" s="56" t="s">
        <v>74</v>
      </c>
      <c r="C69" s="56" t="str">
        <f t="shared" si="3"/>
        <v>PH11 B juncea 4x</v>
      </c>
      <c r="D69" s="65" t="s">
        <v>191</v>
      </c>
      <c r="E69">
        <v>1</v>
      </c>
      <c r="F69">
        <v>1</v>
      </c>
      <c r="G69">
        <v>4</v>
      </c>
      <c r="H69" t="str">
        <f t="shared" si="2"/>
        <v>BR024-11114</v>
      </c>
      <c r="I69">
        <v>159</v>
      </c>
      <c r="J69">
        <v>7</v>
      </c>
      <c r="K69">
        <v>42.4</v>
      </c>
    </row>
    <row r="70" spans="1:11" x14ac:dyDescent="0.3">
      <c r="A70" s="61" t="s">
        <v>34</v>
      </c>
      <c r="B70" s="56" t="s">
        <v>74</v>
      </c>
      <c r="C70" s="56" t="str">
        <f t="shared" si="3"/>
        <v>PH11 B juncea 4x</v>
      </c>
      <c r="D70" s="65" t="s">
        <v>191</v>
      </c>
      <c r="E70">
        <v>2</v>
      </c>
      <c r="F70">
        <v>1</v>
      </c>
      <c r="G70">
        <v>5</v>
      </c>
      <c r="H70" t="str">
        <f t="shared" si="2"/>
        <v>BR024-11215</v>
      </c>
      <c r="I70">
        <v>174</v>
      </c>
      <c r="J70">
        <v>8</v>
      </c>
      <c r="K70">
        <v>41</v>
      </c>
    </row>
    <row r="71" spans="1:11" x14ac:dyDescent="0.3">
      <c r="A71" s="61" t="s">
        <v>34</v>
      </c>
      <c r="B71" s="56" t="s">
        <v>74</v>
      </c>
      <c r="C71" s="56" t="str">
        <f t="shared" si="3"/>
        <v>PH11 B juncea 4x</v>
      </c>
      <c r="D71" s="65" t="s">
        <v>191</v>
      </c>
      <c r="E71">
        <v>2</v>
      </c>
      <c r="F71">
        <v>1</v>
      </c>
      <c r="G71">
        <v>6</v>
      </c>
      <c r="H71" t="str">
        <f t="shared" si="2"/>
        <v>BR024-11216</v>
      </c>
      <c r="I71">
        <v>169</v>
      </c>
      <c r="J71">
        <v>10</v>
      </c>
      <c r="K71">
        <v>42.5</v>
      </c>
    </row>
    <row r="72" spans="1:11" x14ac:dyDescent="0.3">
      <c r="A72" s="61" t="s">
        <v>34</v>
      </c>
      <c r="B72" s="56" t="s">
        <v>74</v>
      </c>
      <c r="C72" s="56" t="str">
        <f t="shared" si="3"/>
        <v>PH11 B juncea 4x</v>
      </c>
      <c r="D72" s="65" t="s">
        <v>191</v>
      </c>
      <c r="E72">
        <v>2</v>
      </c>
      <c r="F72">
        <v>1</v>
      </c>
      <c r="G72">
        <v>7</v>
      </c>
      <c r="H72" t="str">
        <f t="shared" si="2"/>
        <v>BR024-11217</v>
      </c>
      <c r="I72">
        <v>172</v>
      </c>
      <c r="J72">
        <v>7</v>
      </c>
      <c r="K72">
        <v>44.5</v>
      </c>
    </row>
    <row r="73" spans="1:11" x14ac:dyDescent="0.3">
      <c r="A73" s="81" t="s">
        <v>34</v>
      </c>
      <c r="B73" s="56" t="s">
        <v>74</v>
      </c>
      <c r="C73" s="56" t="str">
        <f t="shared" si="3"/>
        <v>PH11 B juncea 4x</v>
      </c>
      <c r="D73" s="75" t="s">
        <v>191</v>
      </c>
      <c r="E73">
        <v>2</v>
      </c>
      <c r="F73">
        <v>1</v>
      </c>
      <c r="G73">
        <v>8</v>
      </c>
      <c r="H73" t="str">
        <f t="shared" si="2"/>
        <v>BR024-11218</v>
      </c>
      <c r="I73">
        <v>160</v>
      </c>
      <c r="J73">
        <v>8</v>
      </c>
      <c r="K73">
        <v>44.3</v>
      </c>
    </row>
    <row r="74" spans="1:11" x14ac:dyDescent="0.3">
      <c r="A74" s="61" t="s">
        <v>38</v>
      </c>
      <c r="C74" s="56" t="str">
        <f t="shared" si="3"/>
        <v xml:space="preserve">PH12 </v>
      </c>
      <c r="D74" s="65" t="s">
        <v>192</v>
      </c>
      <c r="E74">
        <v>1</v>
      </c>
      <c r="F74">
        <v>1</v>
      </c>
      <c r="G74">
        <v>1</v>
      </c>
      <c r="H74" t="str">
        <f t="shared" si="2"/>
        <v>BR024-12111</v>
      </c>
      <c r="I74">
        <v>115</v>
      </c>
      <c r="J74">
        <v>8</v>
      </c>
      <c r="K74">
        <v>53.9</v>
      </c>
    </row>
    <row r="75" spans="1:11" x14ac:dyDescent="0.3">
      <c r="A75" s="61" t="s">
        <v>38</v>
      </c>
      <c r="B75" s="56" t="s">
        <v>75</v>
      </c>
      <c r="C75" s="56" t="str">
        <f t="shared" si="3"/>
        <v>PH12 B napus 4x</v>
      </c>
      <c r="D75" s="65" t="s">
        <v>192</v>
      </c>
      <c r="E75">
        <v>1</v>
      </c>
      <c r="F75">
        <v>1</v>
      </c>
      <c r="G75">
        <v>2</v>
      </c>
      <c r="H75" t="str">
        <f t="shared" si="2"/>
        <v>BR024-12112</v>
      </c>
      <c r="I75">
        <v>112</v>
      </c>
      <c r="J75">
        <v>6</v>
      </c>
      <c r="K75">
        <v>52.1</v>
      </c>
    </row>
    <row r="76" spans="1:11" x14ac:dyDescent="0.3">
      <c r="A76" s="61" t="s">
        <v>38</v>
      </c>
      <c r="B76" s="56" t="s">
        <v>75</v>
      </c>
      <c r="C76" s="56" t="str">
        <f t="shared" si="3"/>
        <v>PH12 B napus 4x</v>
      </c>
      <c r="D76" s="65" t="s">
        <v>192</v>
      </c>
      <c r="E76">
        <v>1</v>
      </c>
      <c r="F76">
        <v>1</v>
      </c>
      <c r="G76">
        <v>3</v>
      </c>
      <c r="H76" t="str">
        <f t="shared" si="2"/>
        <v>BR024-12113</v>
      </c>
      <c r="I76">
        <v>113</v>
      </c>
      <c r="J76">
        <v>10</v>
      </c>
      <c r="K76">
        <v>50.7</v>
      </c>
    </row>
    <row r="77" spans="1:11" x14ac:dyDescent="0.3">
      <c r="A77" s="61" t="s">
        <v>38</v>
      </c>
      <c r="B77" s="56" t="s">
        <v>75</v>
      </c>
      <c r="C77" s="56" t="str">
        <f t="shared" si="3"/>
        <v>PH12 B napus 4x</v>
      </c>
      <c r="D77" s="65" t="s">
        <v>192</v>
      </c>
      <c r="E77">
        <v>1</v>
      </c>
      <c r="F77">
        <v>1</v>
      </c>
      <c r="G77">
        <v>4</v>
      </c>
      <c r="H77" t="str">
        <f t="shared" si="2"/>
        <v>BR024-12114</v>
      </c>
      <c r="I77">
        <v>100</v>
      </c>
      <c r="J77">
        <v>6</v>
      </c>
      <c r="K77">
        <v>52.5</v>
      </c>
    </row>
    <row r="78" spans="1:11" x14ac:dyDescent="0.3">
      <c r="A78" s="61" t="s">
        <v>38</v>
      </c>
      <c r="B78" s="56" t="s">
        <v>75</v>
      </c>
      <c r="C78" s="56" t="str">
        <f t="shared" si="3"/>
        <v>PH12 B napus 4x</v>
      </c>
      <c r="D78" s="65" t="s">
        <v>192</v>
      </c>
      <c r="E78">
        <v>2</v>
      </c>
      <c r="F78">
        <v>1</v>
      </c>
      <c r="G78">
        <v>5</v>
      </c>
      <c r="H78" t="str">
        <f t="shared" si="2"/>
        <v>BR024-12215</v>
      </c>
      <c r="I78">
        <v>114</v>
      </c>
      <c r="J78">
        <v>6</v>
      </c>
      <c r="K78">
        <v>51.2</v>
      </c>
    </row>
    <row r="79" spans="1:11" x14ac:dyDescent="0.3">
      <c r="A79" s="61" t="s">
        <v>38</v>
      </c>
      <c r="B79" s="56" t="s">
        <v>75</v>
      </c>
      <c r="C79" s="56" t="str">
        <f t="shared" si="3"/>
        <v>PH12 B napus 4x</v>
      </c>
      <c r="D79" s="65" t="s">
        <v>192</v>
      </c>
      <c r="E79">
        <v>2</v>
      </c>
      <c r="F79">
        <v>1</v>
      </c>
      <c r="G79">
        <v>6</v>
      </c>
      <c r="H79" t="str">
        <f t="shared" si="2"/>
        <v>BR024-12216</v>
      </c>
      <c r="I79">
        <v>118</v>
      </c>
      <c r="J79">
        <v>12</v>
      </c>
      <c r="K79">
        <v>52.3</v>
      </c>
    </row>
    <row r="80" spans="1:11" x14ac:dyDescent="0.3">
      <c r="A80" s="61" t="s">
        <v>38</v>
      </c>
      <c r="B80" s="56" t="s">
        <v>75</v>
      </c>
      <c r="C80" s="56" t="str">
        <f t="shared" si="3"/>
        <v>PH12 B napus 4x</v>
      </c>
      <c r="D80" s="65" t="s">
        <v>192</v>
      </c>
      <c r="E80">
        <v>2</v>
      </c>
      <c r="F80">
        <v>1</v>
      </c>
      <c r="G80">
        <v>7</v>
      </c>
      <c r="H80" t="str">
        <f t="shared" si="2"/>
        <v>BR024-12217</v>
      </c>
      <c r="I80">
        <v>93</v>
      </c>
      <c r="J80">
        <v>10</v>
      </c>
      <c r="K80">
        <v>59.2</v>
      </c>
    </row>
    <row r="81" spans="1:11" x14ac:dyDescent="0.3">
      <c r="A81" s="61" t="s">
        <v>38</v>
      </c>
      <c r="B81" s="56" t="s">
        <v>75</v>
      </c>
      <c r="C81" s="56" t="str">
        <f t="shared" si="3"/>
        <v>PH12 B napus 4x</v>
      </c>
      <c r="D81" s="75" t="s">
        <v>192</v>
      </c>
      <c r="E81">
        <v>2</v>
      </c>
      <c r="F81">
        <v>1</v>
      </c>
      <c r="G81">
        <v>8</v>
      </c>
      <c r="H81" t="str">
        <f t="shared" si="2"/>
        <v>BR024-12218</v>
      </c>
      <c r="I81">
        <v>110</v>
      </c>
      <c r="J81">
        <v>6</v>
      </c>
      <c r="K81">
        <v>54</v>
      </c>
    </row>
    <row r="82" spans="1:11" x14ac:dyDescent="0.3">
      <c r="A82" s="61" t="s">
        <v>41</v>
      </c>
      <c r="B82" s="56" t="s">
        <v>75</v>
      </c>
      <c r="C82" s="56" t="str">
        <f t="shared" si="3"/>
        <v>PH13 B napus 4x</v>
      </c>
      <c r="D82" s="65" t="s">
        <v>193</v>
      </c>
      <c r="E82">
        <v>1</v>
      </c>
      <c r="F82">
        <v>1</v>
      </c>
      <c r="G82">
        <v>1</v>
      </c>
      <c r="H82" t="str">
        <f t="shared" si="2"/>
        <v>BR024-13111</v>
      </c>
      <c r="I82">
        <v>120</v>
      </c>
      <c r="J82">
        <v>9</v>
      </c>
      <c r="K82">
        <v>60.1</v>
      </c>
    </row>
    <row r="83" spans="1:11" x14ac:dyDescent="0.3">
      <c r="A83" s="61" t="s">
        <v>41</v>
      </c>
      <c r="B83" s="56" t="s">
        <v>75</v>
      </c>
      <c r="C83" s="56" t="str">
        <f t="shared" si="3"/>
        <v>PH13 B napus 4x</v>
      </c>
      <c r="D83" s="65" t="s">
        <v>193</v>
      </c>
      <c r="E83">
        <v>1</v>
      </c>
      <c r="F83">
        <v>1</v>
      </c>
      <c r="G83">
        <v>2</v>
      </c>
      <c r="H83" t="str">
        <f t="shared" si="2"/>
        <v>BR024-13112</v>
      </c>
      <c r="I83">
        <v>110</v>
      </c>
      <c r="J83">
        <v>12</v>
      </c>
      <c r="K83">
        <v>67.099999999999994</v>
      </c>
    </row>
    <row r="84" spans="1:11" x14ac:dyDescent="0.3">
      <c r="A84" s="61" t="s">
        <v>41</v>
      </c>
      <c r="B84" s="56" t="s">
        <v>75</v>
      </c>
      <c r="C84" s="56" t="str">
        <f t="shared" si="3"/>
        <v>PH13 B napus 4x</v>
      </c>
      <c r="D84" s="65" t="s">
        <v>193</v>
      </c>
      <c r="E84">
        <v>1</v>
      </c>
      <c r="F84">
        <v>1</v>
      </c>
      <c r="G84">
        <v>3</v>
      </c>
      <c r="H84" t="str">
        <f t="shared" si="2"/>
        <v>BR024-13113</v>
      </c>
      <c r="I84">
        <v>141</v>
      </c>
      <c r="J84">
        <v>12</v>
      </c>
      <c r="K84">
        <v>53.9</v>
      </c>
    </row>
    <row r="85" spans="1:11" x14ac:dyDescent="0.3">
      <c r="A85" s="61" t="s">
        <v>41</v>
      </c>
      <c r="B85" s="56" t="s">
        <v>75</v>
      </c>
      <c r="C85" s="56" t="str">
        <f t="shared" si="3"/>
        <v>PH13 B napus 4x</v>
      </c>
      <c r="D85" s="65" t="s">
        <v>193</v>
      </c>
      <c r="E85">
        <v>1</v>
      </c>
      <c r="F85">
        <v>1</v>
      </c>
      <c r="G85">
        <v>4</v>
      </c>
      <c r="H85" t="str">
        <f t="shared" si="2"/>
        <v>BR024-13114</v>
      </c>
      <c r="I85">
        <v>103</v>
      </c>
      <c r="J85">
        <v>10</v>
      </c>
      <c r="K85">
        <v>54.2</v>
      </c>
    </row>
    <row r="86" spans="1:11" x14ac:dyDescent="0.3">
      <c r="A86" s="61" t="s">
        <v>41</v>
      </c>
      <c r="B86" s="56" t="s">
        <v>75</v>
      </c>
      <c r="C86" s="56" t="str">
        <f t="shared" si="3"/>
        <v>PH13 B napus 4x</v>
      </c>
      <c r="D86" s="65" t="s">
        <v>193</v>
      </c>
      <c r="E86">
        <v>2</v>
      </c>
      <c r="F86">
        <v>1</v>
      </c>
      <c r="G86">
        <v>5</v>
      </c>
      <c r="H86" t="str">
        <f t="shared" si="2"/>
        <v>BR024-13215</v>
      </c>
      <c r="I86">
        <v>118</v>
      </c>
      <c r="J86">
        <v>9</v>
      </c>
      <c r="K86">
        <v>49.6</v>
      </c>
    </row>
    <row r="87" spans="1:11" x14ac:dyDescent="0.3">
      <c r="A87" s="61" t="s">
        <v>41</v>
      </c>
      <c r="B87" s="56" t="s">
        <v>75</v>
      </c>
      <c r="C87" s="56" t="str">
        <f t="shared" si="3"/>
        <v>PH13 B napus 4x</v>
      </c>
      <c r="D87" s="65" t="s">
        <v>193</v>
      </c>
      <c r="E87">
        <v>2</v>
      </c>
      <c r="F87">
        <v>1</v>
      </c>
      <c r="G87">
        <v>6</v>
      </c>
      <c r="H87" t="str">
        <f t="shared" si="2"/>
        <v>BR024-13216</v>
      </c>
      <c r="I87">
        <v>112</v>
      </c>
      <c r="J87">
        <v>9</v>
      </c>
      <c r="K87">
        <v>56.4</v>
      </c>
    </row>
    <row r="88" spans="1:11" x14ac:dyDescent="0.3">
      <c r="A88" s="61" t="s">
        <v>41</v>
      </c>
      <c r="B88" s="56" t="s">
        <v>75</v>
      </c>
      <c r="C88" s="56" t="str">
        <f t="shared" si="3"/>
        <v>PH13 B napus 4x</v>
      </c>
      <c r="D88" s="65" t="s">
        <v>193</v>
      </c>
      <c r="E88">
        <v>2</v>
      </c>
      <c r="F88">
        <v>1</v>
      </c>
      <c r="G88">
        <v>7</v>
      </c>
      <c r="H88" t="str">
        <f t="shared" si="2"/>
        <v>BR024-13217</v>
      </c>
      <c r="I88">
        <v>127</v>
      </c>
      <c r="J88">
        <v>11</v>
      </c>
      <c r="K88">
        <v>61.1</v>
      </c>
    </row>
    <row r="89" spans="1:11" x14ac:dyDescent="0.3">
      <c r="A89" s="81" t="s">
        <v>41</v>
      </c>
      <c r="B89" s="56" t="s">
        <v>75</v>
      </c>
      <c r="C89" s="56" t="str">
        <f t="shared" si="3"/>
        <v>PH13 B napus 4x</v>
      </c>
      <c r="D89" s="75" t="s">
        <v>193</v>
      </c>
      <c r="E89">
        <v>2</v>
      </c>
      <c r="F89">
        <v>1</v>
      </c>
      <c r="G89">
        <v>8</v>
      </c>
      <c r="H89" t="str">
        <f t="shared" si="2"/>
        <v>BR024-13218</v>
      </c>
      <c r="I89">
        <v>113</v>
      </c>
      <c r="J89">
        <v>8</v>
      </c>
      <c r="K89">
        <v>51.9</v>
      </c>
    </row>
    <row r="90" spans="1:11" x14ac:dyDescent="0.3">
      <c r="A90" s="61" t="s">
        <v>76</v>
      </c>
      <c r="B90" s="56" t="s">
        <v>75</v>
      </c>
      <c r="C90" s="56" t="str">
        <f t="shared" si="3"/>
        <v>PH14  B napus 4x</v>
      </c>
      <c r="D90" s="65" t="s">
        <v>194</v>
      </c>
      <c r="E90">
        <v>1</v>
      </c>
      <c r="F90">
        <v>1</v>
      </c>
      <c r="G90">
        <v>1</v>
      </c>
      <c r="H90" t="str">
        <f t="shared" si="2"/>
        <v>BR024-14111</v>
      </c>
      <c r="I90">
        <v>145</v>
      </c>
      <c r="J90">
        <v>11</v>
      </c>
      <c r="K90">
        <v>39.6</v>
      </c>
    </row>
    <row r="91" spans="1:11" x14ac:dyDescent="0.3">
      <c r="A91" s="61" t="s">
        <v>76</v>
      </c>
      <c r="B91" s="56" t="s">
        <v>75</v>
      </c>
      <c r="C91" s="56" t="str">
        <f t="shared" si="3"/>
        <v>PH14  B napus 4x</v>
      </c>
      <c r="D91" s="65" t="s">
        <v>194</v>
      </c>
      <c r="E91">
        <v>1</v>
      </c>
      <c r="F91">
        <v>1</v>
      </c>
      <c r="G91">
        <v>2</v>
      </c>
      <c r="H91" t="str">
        <f t="shared" si="2"/>
        <v>BR024-14112</v>
      </c>
      <c r="I91">
        <v>110</v>
      </c>
      <c r="J91">
        <v>10</v>
      </c>
      <c r="K91">
        <v>56.4</v>
      </c>
    </row>
    <row r="92" spans="1:11" x14ac:dyDescent="0.3">
      <c r="A92" s="61" t="s">
        <v>44</v>
      </c>
      <c r="B92" s="56" t="s">
        <v>75</v>
      </c>
      <c r="C92" s="56" t="str">
        <f t="shared" si="3"/>
        <v>PH14 B napus 4x</v>
      </c>
      <c r="D92" s="65" t="s">
        <v>194</v>
      </c>
      <c r="E92">
        <v>1</v>
      </c>
      <c r="F92">
        <v>1</v>
      </c>
      <c r="G92">
        <v>3</v>
      </c>
      <c r="H92" t="str">
        <f t="shared" si="2"/>
        <v>BR024-14113</v>
      </c>
      <c r="I92">
        <v>132</v>
      </c>
      <c r="J92">
        <v>13</v>
      </c>
      <c r="K92">
        <v>35.9</v>
      </c>
    </row>
    <row r="93" spans="1:11" x14ac:dyDescent="0.3">
      <c r="A93" s="61" t="s">
        <v>44</v>
      </c>
      <c r="B93" s="56" t="s">
        <v>75</v>
      </c>
      <c r="C93" s="56" t="str">
        <f t="shared" si="3"/>
        <v>PH14 B napus 4x</v>
      </c>
      <c r="D93" s="65" t="s">
        <v>194</v>
      </c>
      <c r="E93">
        <v>1</v>
      </c>
      <c r="F93">
        <v>1</v>
      </c>
      <c r="G93">
        <v>4</v>
      </c>
      <c r="H93" t="str">
        <f t="shared" si="2"/>
        <v>BR024-14114</v>
      </c>
      <c r="I93">
        <v>121</v>
      </c>
      <c r="J93">
        <v>11</v>
      </c>
      <c r="K93">
        <v>47.1</v>
      </c>
    </row>
    <row r="94" spans="1:11" x14ac:dyDescent="0.3">
      <c r="A94" s="61" t="s">
        <v>44</v>
      </c>
      <c r="B94" s="56" t="s">
        <v>75</v>
      </c>
      <c r="C94" s="56" t="str">
        <f t="shared" si="3"/>
        <v>PH14 B napus 4x</v>
      </c>
      <c r="D94" s="65" t="s">
        <v>194</v>
      </c>
      <c r="E94">
        <v>2</v>
      </c>
      <c r="F94">
        <v>1</v>
      </c>
      <c r="G94">
        <v>5</v>
      </c>
      <c r="H94" t="str">
        <f t="shared" si="2"/>
        <v>BR024-14215</v>
      </c>
      <c r="I94">
        <v>126</v>
      </c>
      <c r="J94">
        <v>11</v>
      </c>
      <c r="K94">
        <v>38.799999999999997</v>
      </c>
    </row>
    <row r="95" spans="1:11" x14ac:dyDescent="0.3">
      <c r="A95" s="61" t="s">
        <v>44</v>
      </c>
      <c r="B95" s="56" t="s">
        <v>75</v>
      </c>
      <c r="C95" s="56" t="str">
        <f t="shared" si="3"/>
        <v>PH14 B napus 4x</v>
      </c>
      <c r="D95" s="65" t="s">
        <v>194</v>
      </c>
      <c r="E95">
        <v>2</v>
      </c>
      <c r="F95">
        <v>1</v>
      </c>
      <c r="G95">
        <v>6</v>
      </c>
      <c r="H95" t="str">
        <f t="shared" si="2"/>
        <v>BR024-14216</v>
      </c>
      <c r="I95">
        <v>100</v>
      </c>
      <c r="J95">
        <v>11</v>
      </c>
      <c r="K95">
        <v>49.6</v>
      </c>
    </row>
    <row r="96" spans="1:11" x14ac:dyDescent="0.3">
      <c r="A96" s="61" t="s">
        <v>44</v>
      </c>
      <c r="B96" s="56" t="s">
        <v>75</v>
      </c>
      <c r="C96" s="56" t="str">
        <f t="shared" si="3"/>
        <v>PH14 B napus 4x</v>
      </c>
      <c r="D96" s="65" t="s">
        <v>194</v>
      </c>
      <c r="E96">
        <v>2</v>
      </c>
      <c r="F96">
        <v>1</v>
      </c>
      <c r="G96">
        <v>7</v>
      </c>
      <c r="H96" t="str">
        <f t="shared" si="2"/>
        <v>BR024-14217</v>
      </c>
      <c r="I96">
        <v>111</v>
      </c>
      <c r="J96">
        <v>13</v>
      </c>
      <c r="K96">
        <v>39.200000000000003</v>
      </c>
    </row>
    <row r="97" spans="1:13" x14ac:dyDescent="0.3">
      <c r="A97" s="81" t="s">
        <v>44</v>
      </c>
      <c r="B97" s="56" t="s">
        <v>75</v>
      </c>
      <c r="C97" s="56" t="str">
        <f t="shared" si="3"/>
        <v>PH14 B napus 4x</v>
      </c>
      <c r="D97" s="75" t="s">
        <v>194</v>
      </c>
      <c r="E97">
        <v>2</v>
      </c>
      <c r="F97">
        <v>1</v>
      </c>
      <c r="G97">
        <v>8</v>
      </c>
      <c r="H97" t="str">
        <f t="shared" si="2"/>
        <v>BR024-14218</v>
      </c>
      <c r="I97">
        <v>98</v>
      </c>
      <c r="J97">
        <v>12</v>
      </c>
      <c r="K97">
        <v>35.1</v>
      </c>
    </row>
    <row r="98" spans="1:13" x14ac:dyDescent="0.3">
      <c r="A98" s="61" t="s">
        <v>77</v>
      </c>
      <c r="B98" s="56" t="s">
        <v>75</v>
      </c>
      <c r="C98" s="56" t="str">
        <f t="shared" si="3"/>
        <v>PH15 (2016) B napus 4x</v>
      </c>
      <c r="D98" s="65" t="s">
        <v>195</v>
      </c>
      <c r="E98">
        <v>1</v>
      </c>
      <c r="F98">
        <v>1</v>
      </c>
      <c r="G98">
        <v>1</v>
      </c>
      <c r="H98" t="str">
        <f t="shared" si="2"/>
        <v>BR024-15111</v>
      </c>
      <c r="I98">
        <v>110</v>
      </c>
      <c r="J98">
        <v>5</v>
      </c>
      <c r="K98">
        <v>17.5</v>
      </c>
      <c r="M98" t="s">
        <v>738</v>
      </c>
    </row>
    <row r="99" spans="1:13" x14ac:dyDescent="0.3">
      <c r="A99" s="61" t="s">
        <v>77</v>
      </c>
      <c r="B99" s="56" t="s">
        <v>75</v>
      </c>
      <c r="C99" s="56" t="str">
        <f t="shared" si="3"/>
        <v>PH15 (2016) B napus 4x</v>
      </c>
      <c r="D99" s="65" t="s">
        <v>195</v>
      </c>
      <c r="E99">
        <v>1</v>
      </c>
      <c r="F99">
        <v>1</v>
      </c>
      <c r="G99">
        <v>2</v>
      </c>
      <c r="H99" t="str">
        <f t="shared" si="2"/>
        <v>BR024-15112</v>
      </c>
      <c r="I99">
        <v>113</v>
      </c>
      <c r="J99">
        <v>8</v>
      </c>
      <c r="K99">
        <v>55.4</v>
      </c>
    </row>
    <row r="100" spans="1:13" x14ac:dyDescent="0.3">
      <c r="A100" s="61" t="s">
        <v>77</v>
      </c>
      <c r="B100" s="56" t="s">
        <v>75</v>
      </c>
      <c r="C100" s="56" t="str">
        <f t="shared" si="3"/>
        <v>PH15 (2016) B napus 4x</v>
      </c>
      <c r="D100" s="65" t="s">
        <v>195</v>
      </c>
      <c r="E100">
        <v>1</v>
      </c>
      <c r="F100">
        <v>1</v>
      </c>
      <c r="G100">
        <v>3</v>
      </c>
      <c r="H100" t="str">
        <f t="shared" si="2"/>
        <v>BR024-15113</v>
      </c>
      <c r="I100">
        <v>62</v>
      </c>
      <c r="J100">
        <v>9</v>
      </c>
      <c r="K100">
        <v>39.1</v>
      </c>
      <c r="M100" t="s">
        <v>739</v>
      </c>
    </row>
    <row r="101" spans="1:13" x14ac:dyDescent="0.3">
      <c r="A101" s="61" t="s">
        <v>49</v>
      </c>
      <c r="B101" s="56" t="s">
        <v>75</v>
      </c>
      <c r="C101" s="56" t="str">
        <f t="shared" si="3"/>
        <v>PH16 B napus 4x</v>
      </c>
      <c r="D101" s="65" t="s">
        <v>196</v>
      </c>
      <c r="E101">
        <v>1</v>
      </c>
      <c r="F101">
        <v>1</v>
      </c>
      <c r="G101">
        <v>1</v>
      </c>
      <c r="H101" t="str">
        <f t="shared" si="2"/>
        <v>BR024-16111</v>
      </c>
      <c r="I101">
        <v>118</v>
      </c>
      <c r="J101">
        <v>7</v>
      </c>
      <c r="K101">
        <v>29.7</v>
      </c>
    </row>
    <row r="102" spans="1:13" x14ac:dyDescent="0.3">
      <c r="A102" s="61" t="s">
        <v>49</v>
      </c>
      <c r="B102" s="56" t="s">
        <v>75</v>
      </c>
      <c r="C102" s="56" t="str">
        <f t="shared" si="3"/>
        <v>PH16 B napus 4x</v>
      </c>
      <c r="D102" s="65" t="s">
        <v>196</v>
      </c>
      <c r="E102">
        <v>1</v>
      </c>
      <c r="F102">
        <v>1</v>
      </c>
      <c r="G102">
        <v>2</v>
      </c>
      <c r="H102" t="str">
        <f t="shared" si="2"/>
        <v>BR024-16112</v>
      </c>
      <c r="I102">
        <v>118</v>
      </c>
      <c r="J102">
        <v>10</v>
      </c>
      <c r="K102">
        <v>41.6</v>
      </c>
    </row>
    <row r="103" spans="1:13" x14ac:dyDescent="0.3">
      <c r="A103" s="61" t="s">
        <v>49</v>
      </c>
      <c r="B103" s="56" t="s">
        <v>75</v>
      </c>
      <c r="C103" s="56" t="str">
        <f t="shared" si="3"/>
        <v>PH16 B napus 4x</v>
      </c>
      <c r="D103" s="65" t="s">
        <v>196</v>
      </c>
      <c r="E103">
        <v>1</v>
      </c>
      <c r="F103">
        <v>1</v>
      </c>
      <c r="G103">
        <v>3</v>
      </c>
      <c r="H103" t="str">
        <f t="shared" si="2"/>
        <v>BR024-16113</v>
      </c>
      <c r="I103">
        <v>97</v>
      </c>
      <c r="J103">
        <v>5</v>
      </c>
      <c r="K103">
        <v>11.1</v>
      </c>
    </row>
    <row r="104" spans="1:13" x14ac:dyDescent="0.3">
      <c r="A104" s="61" t="s">
        <v>49</v>
      </c>
      <c r="B104" s="56" t="s">
        <v>75</v>
      </c>
      <c r="C104" s="56" t="str">
        <f t="shared" si="3"/>
        <v>PH16 B napus 4x</v>
      </c>
      <c r="D104" s="65" t="s">
        <v>196</v>
      </c>
      <c r="E104">
        <v>1</v>
      </c>
      <c r="F104">
        <v>1</v>
      </c>
      <c r="G104">
        <v>4</v>
      </c>
      <c r="H104" t="str">
        <f t="shared" si="2"/>
        <v>BR024-16114</v>
      </c>
      <c r="I104">
        <v>116</v>
      </c>
      <c r="J104">
        <v>6</v>
      </c>
      <c r="K104">
        <v>9.5</v>
      </c>
    </row>
    <row r="105" spans="1:13" x14ac:dyDescent="0.3">
      <c r="A105" s="61" t="s">
        <v>49</v>
      </c>
      <c r="B105" s="56" t="s">
        <v>75</v>
      </c>
      <c r="C105" s="56" t="str">
        <f t="shared" si="3"/>
        <v>PH16 B napus 4x</v>
      </c>
      <c r="D105" s="65" t="s">
        <v>196</v>
      </c>
      <c r="E105">
        <v>2</v>
      </c>
      <c r="F105">
        <v>1</v>
      </c>
      <c r="G105">
        <v>5</v>
      </c>
      <c r="H105" t="str">
        <f t="shared" si="2"/>
        <v>BR024-16215</v>
      </c>
      <c r="I105">
        <v>117</v>
      </c>
      <c r="J105">
        <v>6</v>
      </c>
      <c r="K105">
        <v>26.4</v>
      </c>
    </row>
    <row r="106" spans="1:13" x14ac:dyDescent="0.3">
      <c r="A106" s="61" t="s">
        <v>49</v>
      </c>
      <c r="B106" s="56" t="s">
        <v>75</v>
      </c>
      <c r="C106" s="56" t="str">
        <f t="shared" si="3"/>
        <v>PH16 B napus 4x</v>
      </c>
      <c r="D106" s="65" t="s">
        <v>196</v>
      </c>
      <c r="E106">
        <v>2</v>
      </c>
      <c r="F106">
        <v>1</v>
      </c>
      <c r="G106">
        <v>6</v>
      </c>
      <c r="H106" t="str">
        <f t="shared" si="2"/>
        <v>BR024-16216</v>
      </c>
      <c r="I106">
        <v>106</v>
      </c>
      <c r="J106">
        <v>4</v>
      </c>
      <c r="K106">
        <v>9.1</v>
      </c>
    </row>
    <row r="107" spans="1:13" x14ac:dyDescent="0.3">
      <c r="A107" s="61" t="s">
        <v>49</v>
      </c>
      <c r="B107" s="56" t="s">
        <v>75</v>
      </c>
      <c r="C107" s="56" t="str">
        <f t="shared" si="3"/>
        <v>PH16 B napus 4x</v>
      </c>
      <c r="D107" s="65" t="s">
        <v>196</v>
      </c>
      <c r="E107">
        <v>2</v>
      </c>
      <c r="F107">
        <v>1</v>
      </c>
      <c r="G107">
        <v>7</v>
      </c>
      <c r="H107" t="str">
        <f t="shared" si="2"/>
        <v>BR024-16217</v>
      </c>
      <c r="I107">
        <v>105</v>
      </c>
      <c r="J107">
        <v>5</v>
      </c>
      <c r="K107">
        <v>11.4</v>
      </c>
    </row>
    <row r="108" spans="1:13" x14ac:dyDescent="0.3">
      <c r="A108" s="61" t="s">
        <v>49</v>
      </c>
      <c r="B108" s="56" t="s">
        <v>75</v>
      </c>
      <c r="C108" s="56" t="str">
        <f t="shared" si="3"/>
        <v>PH16 B napus 4x</v>
      </c>
      <c r="D108" s="75" t="s">
        <v>196</v>
      </c>
      <c r="E108">
        <v>2</v>
      </c>
      <c r="F108">
        <v>1</v>
      </c>
      <c r="G108">
        <v>8</v>
      </c>
      <c r="H108" t="str">
        <f t="shared" si="2"/>
        <v>BR024-16218</v>
      </c>
      <c r="I108">
        <v>108</v>
      </c>
      <c r="J108">
        <v>6</v>
      </c>
      <c r="K108">
        <v>19.8</v>
      </c>
    </row>
    <row r="109" spans="1:13" x14ac:dyDescent="0.3">
      <c r="A109" s="61" t="s">
        <v>51</v>
      </c>
      <c r="B109" s="56" t="s">
        <v>79</v>
      </c>
      <c r="C109" s="56" t="str">
        <f t="shared" si="3"/>
        <v>PH17 syn Bnapus 4x</v>
      </c>
      <c r="D109" s="65" t="s">
        <v>197</v>
      </c>
      <c r="E109">
        <v>1</v>
      </c>
      <c r="F109">
        <v>1</v>
      </c>
      <c r="G109">
        <v>1</v>
      </c>
      <c r="H109" t="str">
        <f t="shared" si="2"/>
        <v>BR024-17111</v>
      </c>
      <c r="I109">
        <v>180</v>
      </c>
      <c r="J109">
        <v>4</v>
      </c>
      <c r="K109">
        <v>35.200000000000003</v>
      </c>
    </row>
    <row r="110" spans="1:13" x14ac:dyDescent="0.3">
      <c r="A110" s="62" t="s">
        <v>51</v>
      </c>
      <c r="B110" s="56" t="s">
        <v>79</v>
      </c>
      <c r="C110" s="56" t="str">
        <f t="shared" si="3"/>
        <v>PH17 syn Bnapus 4x</v>
      </c>
      <c r="D110" s="66" t="s">
        <v>197</v>
      </c>
      <c r="E110">
        <v>1</v>
      </c>
      <c r="F110">
        <v>1</v>
      </c>
      <c r="G110">
        <v>2</v>
      </c>
      <c r="H110" t="str">
        <f t="shared" si="2"/>
        <v>BR024-17112</v>
      </c>
      <c r="I110">
        <v>170</v>
      </c>
      <c r="J110">
        <v>4</v>
      </c>
      <c r="K110">
        <v>42.6</v>
      </c>
    </row>
    <row r="111" spans="1:13" x14ac:dyDescent="0.3">
      <c r="A111" s="61" t="s">
        <v>51</v>
      </c>
      <c r="B111" s="56" t="s">
        <v>79</v>
      </c>
      <c r="C111" s="56" t="str">
        <f t="shared" si="3"/>
        <v>PH17 syn Bnapus 4x</v>
      </c>
      <c r="D111" s="65" t="s">
        <v>197</v>
      </c>
      <c r="E111">
        <v>1</v>
      </c>
      <c r="F111">
        <v>1</v>
      </c>
      <c r="G111">
        <v>3</v>
      </c>
      <c r="H111" t="str">
        <f t="shared" si="2"/>
        <v>BR024-17113</v>
      </c>
      <c r="I111">
        <v>181</v>
      </c>
      <c r="J111">
        <v>3</v>
      </c>
      <c r="K111">
        <v>32</v>
      </c>
    </row>
    <row r="112" spans="1:13" x14ac:dyDescent="0.3">
      <c r="A112" s="62" t="s">
        <v>51</v>
      </c>
      <c r="B112" s="56" t="s">
        <v>79</v>
      </c>
      <c r="C112" s="56" t="str">
        <f t="shared" si="3"/>
        <v>PH17 syn Bnapus 4x</v>
      </c>
      <c r="D112" s="66" t="s">
        <v>197</v>
      </c>
      <c r="E112">
        <v>1</v>
      </c>
      <c r="F112">
        <v>1</v>
      </c>
      <c r="G112">
        <v>4</v>
      </c>
      <c r="H112" t="str">
        <f t="shared" si="2"/>
        <v>BR024-17114</v>
      </c>
      <c r="I112">
        <v>194</v>
      </c>
      <c r="J112">
        <v>3</v>
      </c>
      <c r="K112">
        <v>29.9</v>
      </c>
    </row>
    <row r="113" spans="1:11" x14ac:dyDescent="0.3">
      <c r="A113" s="61" t="s">
        <v>51</v>
      </c>
      <c r="B113" s="56" t="s">
        <v>79</v>
      </c>
      <c r="C113" s="56" t="str">
        <f t="shared" si="3"/>
        <v>PH17 syn Bnapus 4x</v>
      </c>
      <c r="D113" s="65" t="s">
        <v>197</v>
      </c>
      <c r="E113">
        <v>2</v>
      </c>
      <c r="F113">
        <v>1</v>
      </c>
      <c r="G113">
        <v>5</v>
      </c>
      <c r="H113" t="str">
        <f t="shared" si="2"/>
        <v>BR024-17215</v>
      </c>
      <c r="I113">
        <v>165</v>
      </c>
      <c r="J113">
        <v>3</v>
      </c>
      <c r="K113">
        <v>31.7</v>
      </c>
    </row>
    <row r="114" spans="1:11" x14ac:dyDescent="0.3">
      <c r="A114" s="62" t="s">
        <v>51</v>
      </c>
      <c r="B114" s="56" t="s">
        <v>79</v>
      </c>
      <c r="C114" s="56" t="str">
        <f t="shared" si="3"/>
        <v>PH17 syn Bnapus 4x</v>
      </c>
      <c r="D114" s="66" t="s">
        <v>197</v>
      </c>
      <c r="E114">
        <v>2</v>
      </c>
      <c r="F114">
        <v>1</v>
      </c>
      <c r="G114">
        <v>6</v>
      </c>
      <c r="H114" t="str">
        <f t="shared" si="2"/>
        <v>BR024-17216</v>
      </c>
      <c r="I114">
        <v>210</v>
      </c>
      <c r="J114">
        <v>3</v>
      </c>
      <c r="K114">
        <v>43.9</v>
      </c>
    </row>
    <row r="115" spans="1:11" x14ac:dyDescent="0.3">
      <c r="A115" s="61" t="s">
        <v>51</v>
      </c>
      <c r="B115" s="56" t="s">
        <v>79</v>
      </c>
      <c r="C115" s="56" t="str">
        <f t="shared" si="3"/>
        <v>PH17 syn Bnapus 4x</v>
      </c>
      <c r="D115" s="65" t="s">
        <v>197</v>
      </c>
      <c r="E115">
        <v>2</v>
      </c>
      <c r="F115">
        <v>1</v>
      </c>
      <c r="G115">
        <v>7</v>
      </c>
      <c r="H115" t="str">
        <f t="shared" si="2"/>
        <v>BR024-17217</v>
      </c>
      <c r="I115">
        <v>172</v>
      </c>
      <c r="J115">
        <v>3</v>
      </c>
      <c r="K115">
        <v>33.6</v>
      </c>
    </row>
    <row r="116" spans="1:11" x14ac:dyDescent="0.3">
      <c r="A116" s="88" t="s">
        <v>51</v>
      </c>
      <c r="B116" s="56" t="s">
        <v>79</v>
      </c>
      <c r="C116" s="56" t="str">
        <f t="shared" si="3"/>
        <v>PH17 syn Bnapus 4x</v>
      </c>
      <c r="D116" s="89" t="s">
        <v>197</v>
      </c>
      <c r="E116">
        <v>2</v>
      </c>
      <c r="F116">
        <v>1</v>
      </c>
      <c r="G116">
        <v>8</v>
      </c>
      <c r="H116" t="str">
        <f t="shared" si="2"/>
        <v>BR024-17218</v>
      </c>
      <c r="I116">
        <v>162</v>
      </c>
      <c r="J116">
        <v>5</v>
      </c>
      <c r="K116">
        <v>40.200000000000003</v>
      </c>
    </row>
    <row r="117" spans="1:11" x14ac:dyDescent="0.3">
      <c r="A117" s="61" t="s">
        <v>53</v>
      </c>
      <c r="B117" s="56" t="s">
        <v>79</v>
      </c>
      <c r="C117" s="56" t="str">
        <f t="shared" si="3"/>
        <v>PH18 syn Bnapus 4x</v>
      </c>
      <c r="D117" s="65" t="s">
        <v>198</v>
      </c>
      <c r="E117">
        <v>1</v>
      </c>
      <c r="F117">
        <v>1</v>
      </c>
      <c r="G117">
        <v>1</v>
      </c>
      <c r="H117" t="str">
        <f t="shared" si="2"/>
        <v>BR024-18111</v>
      </c>
      <c r="I117">
        <v>167</v>
      </c>
      <c r="J117">
        <v>7</v>
      </c>
      <c r="K117">
        <v>43.6</v>
      </c>
    </row>
    <row r="118" spans="1:11" x14ac:dyDescent="0.3">
      <c r="A118" s="61" t="s">
        <v>53</v>
      </c>
      <c r="B118" s="56" t="s">
        <v>79</v>
      </c>
      <c r="C118" s="56" t="str">
        <f t="shared" si="3"/>
        <v>PH18 syn Bnapus 4x</v>
      </c>
      <c r="D118" s="65" t="s">
        <v>198</v>
      </c>
      <c r="E118">
        <v>1</v>
      </c>
      <c r="F118">
        <v>1</v>
      </c>
      <c r="G118">
        <v>2</v>
      </c>
      <c r="H118" t="str">
        <f t="shared" si="2"/>
        <v>BR024-18112</v>
      </c>
      <c r="I118">
        <v>152</v>
      </c>
      <c r="J118">
        <v>7</v>
      </c>
      <c r="K118">
        <v>1</v>
      </c>
    </row>
    <row r="119" spans="1:11" x14ac:dyDescent="0.3">
      <c r="A119" s="61" t="s">
        <v>53</v>
      </c>
      <c r="B119" s="56" t="s">
        <v>79</v>
      </c>
      <c r="C119" s="56" t="str">
        <f t="shared" si="3"/>
        <v>PH18 syn Bnapus 4x</v>
      </c>
      <c r="D119" s="65" t="s">
        <v>198</v>
      </c>
      <c r="E119">
        <v>1</v>
      </c>
      <c r="F119">
        <v>1</v>
      </c>
      <c r="G119">
        <v>3</v>
      </c>
      <c r="H119" t="str">
        <f t="shared" si="2"/>
        <v>BR024-18113</v>
      </c>
      <c r="I119">
        <v>133</v>
      </c>
      <c r="J119">
        <v>8</v>
      </c>
      <c r="K119">
        <v>31.4</v>
      </c>
    </row>
    <row r="120" spans="1:11" x14ac:dyDescent="0.3">
      <c r="A120" s="61" t="s">
        <v>53</v>
      </c>
      <c r="B120" s="56" t="s">
        <v>79</v>
      </c>
      <c r="C120" s="56" t="str">
        <f t="shared" si="3"/>
        <v>PH18 syn Bnapus 4x</v>
      </c>
      <c r="D120" s="65" t="s">
        <v>198</v>
      </c>
      <c r="E120">
        <v>1</v>
      </c>
      <c r="F120">
        <v>1</v>
      </c>
      <c r="G120">
        <v>4</v>
      </c>
      <c r="H120" t="str">
        <f t="shared" si="2"/>
        <v>BR024-18114</v>
      </c>
      <c r="I120">
        <v>153</v>
      </c>
      <c r="J120">
        <v>9</v>
      </c>
      <c r="K120">
        <v>20.100000000000001</v>
      </c>
    </row>
    <row r="121" spans="1:11" x14ac:dyDescent="0.3">
      <c r="A121" s="61" t="s">
        <v>53</v>
      </c>
      <c r="B121" s="56" t="s">
        <v>79</v>
      </c>
      <c r="C121" s="56" t="str">
        <f t="shared" si="3"/>
        <v>PH18 syn Bnapus 4x</v>
      </c>
      <c r="D121" s="65" t="s">
        <v>198</v>
      </c>
      <c r="E121">
        <v>2</v>
      </c>
      <c r="F121">
        <v>1</v>
      </c>
      <c r="G121">
        <v>5</v>
      </c>
      <c r="H121" t="str">
        <f t="shared" si="2"/>
        <v>BR024-18215</v>
      </c>
      <c r="I121">
        <v>159</v>
      </c>
      <c r="J121">
        <v>7</v>
      </c>
      <c r="K121">
        <v>28.6</v>
      </c>
    </row>
    <row r="122" spans="1:11" x14ac:dyDescent="0.3">
      <c r="A122" s="61" t="s">
        <v>53</v>
      </c>
      <c r="B122" s="56" t="s">
        <v>79</v>
      </c>
      <c r="C122" s="56" t="str">
        <f t="shared" si="3"/>
        <v>PH18 syn Bnapus 4x</v>
      </c>
      <c r="D122" s="65" t="s">
        <v>198</v>
      </c>
      <c r="E122">
        <v>2</v>
      </c>
      <c r="F122">
        <v>1</v>
      </c>
      <c r="G122">
        <v>6</v>
      </c>
      <c r="H122" t="str">
        <f t="shared" si="2"/>
        <v>BR024-18216</v>
      </c>
      <c r="I122">
        <v>152</v>
      </c>
      <c r="J122">
        <v>8</v>
      </c>
      <c r="K122">
        <v>152</v>
      </c>
    </row>
    <row r="123" spans="1:11" x14ac:dyDescent="0.3">
      <c r="A123" s="61" t="s">
        <v>53</v>
      </c>
      <c r="B123" s="56" t="s">
        <v>79</v>
      </c>
      <c r="C123" s="56" t="str">
        <f t="shared" si="3"/>
        <v>PH18 syn Bnapus 4x</v>
      </c>
      <c r="D123" s="65" t="s">
        <v>198</v>
      </c>
      <c r="E123">
        <v>2</v>
      </c>
      <c r="F123">
        <v>1</v>
      </c>
      <c r="G123">
        <v>7</v>
      </c>
      <c r="H123" t="str">
        <f t="shared" si="2"/>
        <v>BR024-18217</v>
      </c>
      <c r="I123">
        <v>160</v>
      </c>
      <c r="J123">
        <v>10</v>
      </c>
      <c r="K123">
        <v>15.3</v>
      </c>
    </row>
    <row r="124" spans="1:11" x14ac:dyDescent="0.3">
      <c r="A124" s="81" t="s">
        <v>53</v>
      </c>
      <c r="B124" s="56" t="s">
        <v>79</v>
      </c>
      <c r="C124" s="56" t="str">
        <f t="shared" si="3"/>
        <v>PH18 syn Bnapus 4x</v>
      </c>
      <c r="D124" s="75" t="s">
        <v>198</v>
      </c>
      <c r="E124">
        <v>2</v>
      </c>
      <c r="F124">
        <v>1</v>
      </c>
      <c r="G124">
        <v>8</v>
      </c>
      <c r="H124" t="str">
        <f t="shared" si="2"/>
        <v>BR024-18218</v>
      </c>
      <c r="I124">
        <v>164</v>
      </c>
      <c r="J124">
        <v>7</v>
      </c>
      <c r="K124">
        <v>7.2</v>
      </c>
    </row>
    <row r="125" spans="1:11" x14ac:dyDescent="0.3">
      <c r="A125" s="61" t="s">
        <v>55</v>
      </c>
      <c r="B125" s="56" t="s">
        <v>79</v>
      </c>
      <c r="C125" s="56" t="str">
        <f t="shared" si="3"/>
        <v>PH19 syn Bnapus 4x</v>
      </c>
      <c r="D125" s="65" t="s">
        <v>199</v>
      </c>
      <c r="E125">
        <v>1</v>
      </c>
      <c r="F125">
        <v>1</v>
      </c>
      <c r="G125">
        <v>1</v>
      </c>
      <c r="H125" t="str">
        <f t="shared" si="2"/>
        <v>BR024-19111</v>
      </c>
      <c r="I125">
        <v>113</v>
      </c>
      <c r="J125">
        <v>13</v>
      </c>
      <c r="K125">
        <v>13.6</v>
      </c>
    </row>
    <row r="126" spans="1:11" x14ac:dyDescent="0.3">
      <c r="A126" s="61" t="s">
        <v>55</v>
      </c>
      <c r="B126" s="56" t="s">
        <v>79</v>
      </c>
      <c r="C126" s="56" t="str">
        <f t="shared" si="3"/>
        <v>PH19 syn Bnapus 4x</v>
      </c>
      <c r="D126" s="65" t="s">
        <v>199</v>
      </c>
      <c r="E126">
        <v>1</v>
      </c>
      <c r="F126">
        <v>1</v>
      </c>
      <c r="G126">
        <v>2</v>
      </c>
      <c r="H126" t="str">
        <f t="shared" si="2"/>
        <v>BR024-19112</v>
      </c>
      <c r="I126">
        <v>135</v>
      </c>
      <c r="J126">
        <v>12</v>
      </c>
      <c r="K126">
        <v>20</v>
      </c>
    </row>
    <row r="127" spans="1:11" x14ac:dyDescent="0.3">
      <c r="A127" s="61" t="s">
        <v>55</v>
      </c>
      <c r="B127" s="56" t="s">
        <v>79</v>
      </c>
      <c r="C127" s="56" t="str">
        <f t="shared" si="3"/>
        <v>PH19 syn Bnapus 4x</v>
      </c>
      <c r="D127" s="65" t="s">
        <v>199</v>
      </c>
      <c r="E127">
        <v>1</v>
      </c>
      <c r="F127">
        <v>1</v>
      </c>
      <c r="G127">
        <v>3</v>
      </c>
      <c r="H127" t="str">
        <f t="shared" si="2"/>
        <v>BR024-19113</v>
      </c>
      <c r="I127">
        <v>155</v>
      </c>
      <c r="J127">
        <v>9</v>
      </c>
      <c r="K127">
        <v>25.3</v>
      </c>
    </row>
    <row r="128" spans="1:11" x14ac:dyDescent="0.3">
      <c r="A128" s="61" t="s">
        <v>55</v>
      </c>
      <c r="B128" s="56" t="s">
        <v>79</v>
      </c>
      <c r="C128" s="56" t="str">
        <f t="shared" si="3"/>
        <v>PH19 syn Bnapus 4x</v>
      </c>
      <c r="D128" s="65" t="s">
        <v>199</v>
      </c>
      <c r="E128">
        <v>1</v>
      </c>
      <c r="F128">
        <v>1</v>
      </c>
      <c r="G128">
        <v>4</v>
      </c>
      <c r="H128" t="str">
        <f t="shared" si="2"/>
        <v>BR024-19114</v>
      </c>
      <c r="I128">
        <v>172</v>
      </c>
      <c r="J128">
        <v>11</v>
      </c>
      <c r="K128">
        <v>4.2</v>
      </c>
    </row>
    <row r="129" spans="1:13" x14ac:dyDescent="0.3">
      <c r="A129" s="81" t="s">
        <v>55</v>
      </c>
      <c r="B129"/>
      <c r="C129" s="56" t="str">
        <f t="shared" si="3"/>
        <v xml:space="preserve">PH19 </v>
      </c>
      <c r="D129" s="76" t="s">
        <v>199</v>
      </c>
      <c r="E129">
        <v>2</v>
      </c>
      <c r="F129">
        <v>1</v>
      </c>
      <c r="G129">
        <v>5</v>
      </c>
      <c r="H129" t="str">
        <f t="shared" si="2"/>
        <v>BR024-19215</v>
      </c>
      <c r="I129">
        <v>148</v>
      </c>
      <c r="J129">
        <v>13</v>
      </c>
      <c r="K129">
        <v>0.2</v>
      </c>
      <c r="M129" t="s">
        <v>740</v>
      </c>
    </row>
    <row r="130" spans="1:13" x14ac:dyDescent="0.3">
      <c r="A130" s="61" t="s">
        <v>55</v>
      </c>
      <c r="B130" s="56" t="s">
        <v>79</v>
      </c>
      <c r="C130" s="56" t="str">
        <f t="shared" si="3"/>
        <v>PH19 syn Bnapus 4x</v>
      </c>
      <c r="D130" s="65" t="s">
        <v>199</v>
      </c>
      <c r="E130">
        <v>2</v>
      </c>
      <c r="F130">
        <v>1</v>
      </c>
      <c r="G130">
        <v>6</v>
      </c>
      <c r="H130" t="str">
        <f t="shared" ref="H130:H193" si="4">CONCATENATE("BR024-","",D130,FIXED(E130,0,0),F130,G130)</f>
        <v>BR024-19216</v>
      </c>
      <c r="I130">
        <v>136</v>
      </c>
      <c r="J130">
        <v>11</v>
      </c>
      <c r="K130">
        <v>14.8</v>
      </c>
    </row>
    <row r="131" spans="1:13" x14ac:dyDescent="0.3">
      <c r="A131" s="61" t="s">
        <v>55</v>
      </c>
      <c r="B131" s="56" t="s">
        <v>79</v>
      </c>
      <c r="C131" s="56" t="str">
        <f t="shared" ref="C131:C194" si="5">CONCATENATE(A131," ",B131)</f>
        <v>PH19 syn Bnapus 4x</v>
      </c>
      <c r="D131" s="65" t="s">
        <v>199</v>
      </c>
      <c r="E131">
        <v>2</v>
      </c>
      <c r="F131">
        <v>1</v>
      </c>
      <c r="G131">
        <v>7</v>
      </c>
      <c r="H131" t="str">
        <f t="shared" si="4"/>
        <v>BR024-19217</v>
      </c>
      <c r="I131">
        <v>183</v>
      </c>
      <c r="J131">
        <v>8</v>
      </c>
      <c r="K131">
        <v>29.3</v>
      </c>
    </row>
    <row r="132" spans="1:13" x14ac:dyDescent="0.3">
      <c r="A132" s="81" t="s">
        <v>55</v>
      </c>
      <c r="B132" s="56" t="s">
        <v>79</v>
      </c>
      <c r="C132" s="56" t="str">
        <f t="shared" si="5"/>
        <v>PH19 syn Bnapus 4x</v>
      </c>
      <c r="D132" s="75" t="s">
        <v>199</v>
      </c>
      <c r="E132">
        <v>2</v>
      </c>
      <c r="F132">
        <v>1</v>
      </c>
      <c r="G132">
        <v>8</v>
      </c>
      <c r="H132" t="str">
        <f t="shared" si="4"/>
        <v>BR024-19218</v>
      </c>
      <c r="I132">
        <v>150</v>
      </c>
      <c r="J132">
        <v>9</v>
      </c>
      <c r="K132">
        <v>0</v>
      </c>
      <c r="M132" t="s">
        <v>741</v>
      </c>
    </row>
    <row r="133" spans="1:13" x14ac:dyDescent="0.3">
      <c r="A133" s="61" t="s">
        <v>57</v>
      </c>
      <c r="B133" s="56" t="s">
        <v>80</v>
      </c>
      <c r="C133" s="56" t="str">
        <f t="shared" si="5"/>
        <v>PH20 syn Bj x Bc 4x</v>
      </c>
      <c r="D133" s="65" t="s">
        <v>200</v>
      </c>
      <c r="E133">
        <v>1</v>
      </c>
      <c r="F133">
        <v>1</v>
      </c>
      <c r="G133">
        <v>1</v>
      </c>
      <c r="H133" t="str">
        <f t="shared" si="4"/>
        <v>BR024-20111</v>
      </c>
      <c r="I133">
        <v>99</v>
      </c>
      <c r="J133">
        <v>8</v>
      </c>
      <c r="K133">
        <v>28.2</v>
      </c>
    </row>
    <row r="134" spans="1:13" x14ac:dyDescent="0.3">
      <c r="A134" s="61" t="s">
        <v>57</v>
      </c>
      <c r="B134" s="56" t="s">
        <v>80</v>
      </c>
      <c r="C134" s="56" t="str">
        <f t="shared" si="5"/>
        <v>PH20 syn Bj x Bc 4x</v>
      </c>
      <c r="D134" s="65" t="s">
        <v>200</v>
      </c>
      <c r="E134">
        <v>1</v>
      </c>
      <c r="F134">
        <v>1</v>
      </c>
      <c r="G134">
        <v>2</v>
      </c>
      <c r="H134" t="str">
        <f t="shared" si="4"/>
        <v>BR024-20112</v>
      </c>
      <c r="I134">
        <v>100</v>
      </c>
      <c r="J134">
        <v>7</v>
      </c>
      <c r="K134">
        <v>32.200000000000003</v>
      </c>
    </row>
    <row r="135" spans="1:13" x14ac:dyDescent="0.3">
      <c r="A135" s="61" t="s">
        <v>57</v>
      </c>
      <c r="B135" s="56" t="s">
        <v>80</v>
      </c>
      <c r="C135" s="56" t="str">
        <f t="shared" si="5"/>
        <v>PH20 syn Bj x Bc 4x</v>
      </c>
      <c r="D135" s="65" t="s">
        <v>200</v>
      </c>
      <c r="E135">
        <v>1</v>
      </c>
      <c r="F135">
        <v>1</v>
      </c>
      <c r="G135">
        <v>3</v>
      </c>
      <c r="H135" t="str">
        <f t="shared" si="4"/>
        <v>BR024-20113</v>
      </c>
      <c r="I135">
        <v>94</v>
      </c>
      <c r="J135">
        <v>9</v>
      </c>
      <c r="K135">
        <v>26.3</v>
      </c>
    </row>
    <row r="136" spans="1:13" x14ac:dyDescent="0.3">
      <c r="A136" s="61" t="s">
        <v>57</v>
      </c>
      <c r="B136" s="56" t="s">
        <v>80</v>
      </c>
      <c r="C136" s="56" t="str">
        <f t="shared" si="5"/>
        <v>PH20 syn Bj x Bc 4x</v>
      </c>
      <c r="D136" s="65" t="s">
        <v>200</v>
      </c>
      <c r="E136">
        <v>1</v>
      </c>
      <c r="F136">
        <v>1</v>
      </c>
      <c r="G136">
        <v>4</v>
      </c>
      <c r="H136" t="str">
        <f t="shared" si="4"/>
        <v>BR024-20114</v>
      </c>
      <c r="I136">
        <v>65</v>
      </c>
      <c r="J136">
        <v>5</v>
      </c>
      <c r="K136">
        <v>18.5</v>
      </c>
    </row>
    <row r="137" spans="1:13" x14ac:dyDescent="0.3">
      <c r="A137" s="61" t="s">
        <v>57</v>
      </c>
      <c r="B137" s="56" t="s">
        <v>80</v>
      </c>
      <c r="C137" s="56" t="str">
        <f t="shared" si="5"/>
        <v>PH20 syn Bj x Bc 4x</v>
      </c>
      <c r="D137" s="65" t="s">
        <v>200</v>
      </c>
      <c r="E137">
        <v>2</v>
      </c>
      <c r="F137">
        <v>1</v>
      </c>
      <c r="G137">
        <v>5</v>
      </c>
      <c r="H137" t="str">
        <f t="shared" si="4"/>
        <v>BR024-20215</v>
      </c>
      <c r="I137">
        <v>98</v>
      </c>
      <c r="J137">
        <v>7</v>
      </c>
      <c r="K137">
        <v>26.1</v>
      </c>
    </row>
    <row r="138" spans="1:13" x14ac:dyDescent="0.3">
      <c r="A138" s="61" t="s">
        <v>57</v>
      </c>
      <c r="B138" s="56" t="s">
        <v>80</v>
      </c>
      <c r="C138" s="56" t="str">
        <f t="shared" si="5"/>
        <v>PH20 syn Bj x Bc 4x</v>
      </c>
      <c r="D138" s="65" t="s">
        <v>200</v>
      </c>
      <c r="E138">
        <v>2</v>
      </c>
      <c r="F138">
        <v>1</v>
      </c>
      <c r="G138">
        <v>6</v>
      </c>
      <c r="H138" t="str">
        <f t="shared" si="4"/>
        <v>BR024-20216</v>
      </c>
      <c r="I138">
        <v>102</v>
      </c>
      <c r="J138">
        <v>8</v>
      </c>
      <c r="K138">
        <v>32.6</v>
      </c>
    </row>
    <row r="139" spans="1:13" x14ac:dyDescent="0.3">
      <c r="A139" s="61" t="s">
        <v>57</v>
      </c>
      <c r="B139" s="56" t="s">
        <v>80</v>
      </c>
      <c r="C139" s="56" t="str">
        <f t="shared" si="5"/>
        <v>PH20 syn Bj x Bc 4x</v>
      </c>
      <c r="D139" s="65" t="s">
        <v>200</v>
      </c>
      <c r="E139">
        <v>2</v>
      </c>
      <c r="F139">
        <v>1</v>
      </c>
      <c r="G139">
        <v>7</v>
      </c>
      <c r="H139" t="str">
        <f t="shared" si="4"/>
        <v>BR024-20217</v>
      </c>
      <c r="I139">
        <v>83</v>
      </c>
      <c r="J139">
        <v>6</v>
      </c>
      <c r="K139">
        <v>18.8</v>
      </c>
    </row>
    <row r="140" spans="1:13" x14ac:dyDescent="0.3">
      <c r="A140" s="81" t="s">
        <v>57</v>
      </c>
      <c r="B140" s="56" t="s">
        <v>80</v>
      </c>
      <c r="C140" s="56" t="str">
        <f t="shared" si="5"/>
        <v>PH20 syn Bj x Bc 4x</v>
      </c>
      <c r="D140" s="75" t="s">
        <v>200</v>
      </c>
      <c r="E140">
        <v>2</v>
      </c>
      <c r="F140">
        <v>1</v>
      </c>
      <c r="G140">
        <v>8</v>
      </c>
      <c r="H140" t="str">
        <f t="shared" si="4"/>
        <v>BR024-20218</v>
      </c>
      <c r="I140">
        <v>103</v>
      </c>
      <c r="J140">
        <v>10</v>
      </c>
      <c r="K140">
        <v>42.4</v>
      </c>
    </row>
    <row r="141" spans="1:13" x14ac:dyDescent="0.3">
      <c r="A141" s="61" t="s">
        <v>60</v>
      </c>
      <c r="B141" s="56" t="s">
        <v>80</v>
      </c>
      <c r="C141" s="56" t="str">
        <f t="shared" si="5"/>
        <v>PH21 syn Bj x Bc 4x</v>
      </c>
      <c r="D141" s="65" t="s">
        <v>201</v>
      </c>
      <c r="E141">
        <v>1</v>
      </c>
      <c r="F141">
        <v>1</v>
      </c>
      <c r="G141">
        <v>1</v>
      </c>
      <c r="H141" t="str">
        <f t="shared" si="4"/>
        <v>BR024-21111</v>
      </c>
      <c r="I141">
        <v>146</v>
      </c>
      <c r="J141">
        <v>14</v>
      </c>
      <c r="K141">
        <v>8.6</v>
      </c>
      <c r="M141" t="s">
        <v>742</v>
      </c>
    </row>
    <row r="142" spans="1:13" x14ac:dyDescent="0.3">
      <c r="A142" s="61" t="s">
        <v>60</v>
      </c>
      <c r="B142" s="56" t="s">
        <v>80</v>
      </c>
      <c r="C142" s="56" t="str">
        <f t="shared" si="5"/>
        <v>PH21 syn Bj x Bc 4x</v>
      </c>
      <c r="D142" s="65" t="s">
        <v>201</v>
      </c>
      <c r="E142">
        <v>1</v>
      </c>
      <c r="F142">
        <v>1</v>
      </c>
      <c r="G142">
        <v>2</v>
      </c>
      <c r="H142" t="str">
        <f t="shared" si="4"/>
        <v>BR024-21112</v>
      </c>
      <c r="I142">
        <v>125</v>
      </c>
      <c r="J142">
        <v>16</v>
      </c>
      <c r="K142">
        <v>5.4</v>
      </c>
      <c r="M142" t="s">
        <v>742</v>
      </c>
    </row>
    <row r="143" spans="1:13" x14ac:dyDescent="0.3">
      <c r="A143" s="61" t="s">
        <v>60</v>
      </c>
      <c r="B143" s="56" t="s">
        <v>80</v>
      </c>
      <c r="C143" s="56" t="str">
        <f t="shared" si="5"/>
        <v>PH21 syn Bj x Bc 4x</v>
      </c>
      <c r="D143" s="65" t="s">
        <v>201</v>
      </c>
      <c r="E143">
        <v>1</v>
      </c>
      <c r="F143">
        <v>1</v>
      </c>
      <c r="G143">
        <v>3</v>
      </c>
      <c r="H143" t="str">
        <f t="shared" si="4"/>
        <v>BR024-21113</v>
      </c>
      <c r="I143">
        <v>129</v>
      </c>
      <c r="J143">
        <v>21</v>
      </c>
      <c r="K143">
        <v>1.7</v>
      </c>
      <c r="M143" t="s">
        <v>742</v>
      </c>
    </row>
    <row r="144" spans="1:13" x14ac:dyDescent="0.3">
      <c r="A144" s="61" t="s">
        <v>60</v>
      </c>
      <c r="B144" s="56" t="s">
        <v>80</v>
      </c>
      <c r="C144" s="56" t="str">
        <f t="shared" si="5"/>
        <v>PH21 syn Bj x Bc 4x</v>
      </c>
      <c r="D144" s="65" t="s">
        <v>201</v>
      </c>
      <c r="E144">
        <v>1</v>
      </c>
      <c r="F144">
        <v>1</v>
      </c>
      <c r="G144">
        <v>4</v>
      </c>
      <c r="H144" t="str">
        <f t="shared" si="4"/>
        <v>BR024-21114</v>
      </c>
      <c r="I144">
        <v>80</v>
      </c>
      <c r="J144">
        <v>22</v>
      </c>
      <c r="K144">
        <v>0</v>
      </c>
      <c r="M144" t="s">
        <v>742</v>
      </c>
    </row>
    <row r="145" spans="1:15" x14ac:dyDescent="0.3">
      <c r="A145" s="61" t="s">
        <v>60</v>
      </c>
      <c r="B145" s="56" t="s">
        <v>80</v>
      </c>
      <c r="C145" s="56" t="str">
        <f t="shared" si="5"/>
        <v>PH21 syn Bj x Bc 4x</v>
      </c>
      <c r="D145" s="65" t="s">
        <v>201</v>
      </c>
      <c r="E145">
        <v>2</v>
      </c>
      <c r="F145">
        <v>1</v>
      </c>
      <c r="G145">
        <v>5</v>
      </c>
      <c r="H145" t="str">
        <f t="shared" si="4"/>
        <v>BR024-21215</v>
      </c>
      <c r="I145">
        <v>123</v>
      </c>
      <c r="J145">
        <v>24</v>
      </c>
      <c r="K145">
        <v>0.4</v>
      </c>
      <c r="M145" t="s">
        <v>742</v>
      </c>
    </row>
    <row r="146" spans="1:15" x14ac:dyDescent="0.3">
      <c r="A146" s="61" t="s">
        <v>60</v>
      </c>
      <c r="B146" s="56" t="s">
        <v>80</v>
      </c>
      <c r="C146" s="56" t="str">
        <f t="shared" si="5"/>
        <v>PH21 syn Bj x Bc 4x</v>
      </c>
      <c r="D146" s="65" t="s">
        <v>201</v>
      </c>
      <c r="E146">
        <v>2</v>
      </c>
      <c r="F146">
        <v>1</v>
      </c>
      <c r="G146">
        <v>6</v>
      </c>
      <c r="H146" t="str">
        <f t="shared" si="4"/>
        <v>BR024-21216</v>
      </c>
      <c r="I146">
        <v>122</v>
      </c>
      <c r="J146">
        <v>6</v>
      </c>
      <c r="K146">
        <v>9.1999999999999993</v>
      </c>
      <c r="M146" t="s">
        <v>742</v>
      </c>
    </row>
    <row r="147" spans="1:15" x14ac:dyDescent="0.3">
      <c r="A147" s="61" t="s">
        <v>60</v>
      </c>
      <c r="B147" s="56" t="s">
        <v>80</v>
      </c>
      <c r="C147" s="56" t="str">
        <f t="shared" si="5"/>
        <v>PH21 syn Bj x Bc 4x</v>
      </c>
      <c r="D147" s="65" t="s">
        <v>201</v>
      </c>
      <c r="E147">
        <v>2</v>
      </c>
      <c r="F147">
        <v>1</v>
      </c>
      <c r="G147">
        <v>7</v>
      </c>
      <c r="H147" t="str">
        <f t="shared" si="4"/>
        <v>BR024-21217</v>
      </c>
      <c r="I147">
        <v>135</v>
      </c>
      <c r="J147">
        <v>5</v>
      </c>
      <c r="K147">
        <v>4.5999999999999996</v>
      </c>
      <c r="M147" t="s">
        <v>742</v>
      </c>
    </row>
    <row r="148" spans="1:15" x14ac:dyDescent="0.3">
      <c r="A148" s="81" t="s">
        <v>60</v>
      </c>
      <c r="B148" s="56" t="s">
        <v>80</v>
      </c>
      <c r="C148" s="56" t="str">
        <f t="shared" si="5"/>
        <v>PH21 syn Bj x Bc 4x</v>
      </c>
      <c r="D148" s="75" t="s">
        <v>201</v>
      </c>
      <c r="E148">
        <v>2</v>
      </c>
      <c r="F148">
        <v>1</v>
      </c>
      <c r="G148">
        <v>8</v>
      </c>
      <c r="H148" t="str">
        <f t="shared" si="4"/>
        <v>BR024-21218</v>
      </c>
      <c r="I148">
        <v>122</v>
      </c>
      <c r="J148">
        <v>22</v>
      </c>
      <c r="K148">
        <v>1.5</v>
      </c>
      <c r="M148" t="s">
        <v>742</v>
      </c>
      <c r="O148" t="s">
        <v>743</v>
      </c>
    </row>
    <row r="149" spans="1:15" x14ac:dyDescent="0.3">
      <c r="A149" s="61" t="s">
        <v>81</v>
      </c>
      <c r="B149" s="56" t="s">
        <v>82</v>
      </c>
      <c r="C149" s="56" t="str">
        <f t="shared" si="5"/>
        <v>PH22 Brassica 6x</v>
      </c>
      <c r="D149" s="65" t="s">
        <v>202</v>
      </c>
      <c r="E149">
        <v>1</v>
      </c>
      <c r="F149">
        <v>1</v>
      </c>
      <c r="G149">
        <v>1</v>
      </c>
      <c r="H149" t="str">
        <f t="shared" si="4"/>
        <v>BR024-22111</v>
      </c>
      <c r="K149">
        <v>18.8</v>
      </c>
    </row>
    <row r="150" spans="1:15" x14ac:dyDescent="0.3">
      <c r="A150" s="61" t="s">
        <v>81</v>
      </c>
      <c r="B150" s="56" t="s">
        <v>82</v>
      </c>
      <c r="C150" s="56" t="str">
        <f t="shared" si="5"/>
        <v>PH22 Brassica 6x</v>
      </c>
      <c r="D150" s="65" t="s">
        <v>202</v>
      </c>
      <c r="E150">
        <v>1</v>
      </c>
      <c r="F150">
        <v>1</v>
      </c>
      <c r="G150">
        <v>2</v>
      </c>
      <c r="H150" t="str">
        <f t="shared" si="4"/>
        <v>BR024-22112</v>
      </c>
      <c r="I150">
        <v>215</v>
      </c>
      <c r="J150">
        <v>12</v>
      </c>
      <c r="K150">
        <v>18.7</v>
      </c>
    </row>
    <row r="151" spans="1:15" x14ac:dyDescent="0.3">
      <c r="A151" s="61" t="s">
        <v>81</v>
      </c>
      <c r="B151" s="56" t="s">
        <v>82</v>
      </c>
      <c r="C151" s="56" t="str">
        <f t="shared" si="5"/>
        <v>PH22 Brassica 6x</v>
      </c>
      <c r="D151" s="65" t="s">
        <v>202</v>
      </c>
      <c r="E151">
        <v>1</v>
      </c>
      <c r="F151">
        <v>1</v>
      </c>
      <c r="G151">
        <v>3</v>
      </c>
      <c r="H151" t="str">
        <f t="shared" si="4"/>
        <v>BR024-22113</v>
      </c>
      <c r="I151">
        <v>184</v>
      </c>
      <c r="J151">
        <v>9</v>
      </c>
      <c r="K151">
        <v>25.6</v>
      </c>
    </row>
    <row r="152" spans="1:15" x14ac:dyDescent="0.3">
      <c r="A152" s="61" t="s">
        <v>81</v>
      </c>
      <c r="B152" s="56" t="s">
        <v>82</v>
      </c>
      <c r="C152" s="56" t="str">
        <f t="shared" si="5"/>
        <v>PH22 Brassica 6x</v>
      </c>
      <c r="D152" s="65" t="s">
        <v>202</v>
      </c>
      <c r="E152">
        <v>1</v>
      </c>
      <c r="F152">
        <v>1</v>
      </c>
      <c r="G152">
        <v>4</v>
      </c>
      <c r="H152" t="str">
        <f t="shared" si="4"/>
        <v>BR024-22114</v>
      </c>
      <c r="I152">
        <v>175</v>
      </c>
      <c r="J152">
        <v>9</v>
      </c>
      <c r="K152">
        <v>15.6</v>
      </c>
    </row>
    <row r="153" spans="1:15" x14ac:dyDescent="0.3">
      <c r="A153" s="61" t="s">
        <v>81</v>
      </c>
      <c r="B153" s="56" t="s">
        <v>82</v>
      </c>
      <c r="C153" s="56" t="str">
        <f t="shared" si="5"/>
        <v>PH22 Brassica 6x</v>
      </c>
      <c r="D153" s="65" t="s">
        <v>202</v>
      </c>
      <c r="E153">
        <v>2</v>
      </c>
      <c r="F153">
        <v>1</v>
      </c>
      <c r="G153">
        <v>5</v>
      </c>
      <c r="H153" t="str">
        <f t="shared" si="4"/>
        <v>BR024-22215</v>
      </c>
      <c r="I153">
        <v>173</v>
      </c>
      <c r="J153">
        <v>9</v>
      </c>
      <c r="K153">
        <v>28.8</v>
      </c>
    </row>
    <row r="154" spans="1:15" x14ac:dyDescent="0.3">
      <c r="A154" s="61" t="s">
        <v>81</v>
      </c>
      <c r="B154" s="56" t="s">
        <v>82</v>
      </c>
      <c r="C154" s="56" t="str">
        <f t="shared" si="5"/>
        <v>PH22 Brassica 6x</v>
      </c>
      <c r="D154" s="65" t="s">
        <v>202</v>
      </c>
      <c r="E154">
        <v>2</v>
      </c>
      <c r="F154">
        <v>1</v>
      </c>
      <c r="G154">
        <v>6</v>
      </c>
      <c r="H154" t="str">
        <f t="shared" si="4"/>
        <v>BR024-22216</v>
      </c>
      <c r="I154">
        <v>175</v>
      </c>
      <c r="J154">
        <v>10</v>
      </c>
      <c r="K154">
        <v>20.7</v>
      </c>
    </row>
    <row r="155" spans="1:15" x14ac:dyDescent="0.3">
      <c r="A155" s="61" t="s">
        <v>81</v>
      </c>
      <c r="B155" s="56" t="s">
        <v>82</v>
      </c>
      <c r="C155" s="56" t="str">
        <f t="shared" si="5"/>
        <v>PH22 Brassica 6x</v>
      </c>
      <c r="D155" s="65" t="s">
        <v>202</v>
      </c>
      <c r="E155">
        <v>2</v>
      </c>
      <c r="F155">
        <v>1</v>
      </c>
      <c r="G155">
        <v>7</v>
      </c>
      <c r="H155" t="str">
        <f t="shared" si="4"/>
        <v>BR024-22217</v>
      </c>
      <c r="I155">
        <v>141</v>
      </c>
      <c r="J155">
        <v>12</v>
      </c>
      <c r="K155">
        <v>14.1</v>
      </c>
    </row>
    <row r="156" spans="1:15" x14ac:dyDescent="0.3">
      <c r="A156" s="81" t="s">
        <v>81</v>
      </c>
      <c r="B156" s="56" t="s">
        <v>82</v>
      </c>
      <c r="C156" s="56" t="str">
        <f t="shared" si="5"/>
        <v>PH22 Brassica 6x</v>
      </c>
      <c r="D156" s="75" t="s">
        <v>202</v>
      </c>
      <c r="E156">
        <v>2</v>
      </c>
      <c r="F156">
        <v>1</v>
      </c>
      <c r="G156">
        <v>8</v>
      </c>
      <c r="H156" t="str">
        <f t="shared" si="4"/>
        <v>BR024-22218</v>
      </c>
      <c r="I156">
        <v>171</v>
      </c>
      <c r="J156">
        <v>19</v>
      </c>
      <c r="K156">
        <v>29.8</v>
      </c>
    </row>
    <row r="157" spans="1:15" x14ac:dyDescent="0.3">
      <c r="A157" s="61" t="s">
        <v>83</v>
      </c>
      <c r="B157" s="56" t="s">
        <v>82</v>
      </c>
      <c r="C157" s="56" t="str">
        <f t="shared" si="5"/>
        <v>PH23 Brassica 6x</v>
      </c>
      <c r="D157" s="65" t="s">
        <v>203</v>
      </c>
      <c r="E157">
        <v>1</v>
      </c>
      <c r="F157">
        <v>1</v>
      </c>
      <c r="G157">
        <v>1</v>
      </c>
      <c r="H157" t="str">
        <f t="shared" si="4"/>
        <v>BR024-23111</v>
      </c>
      <c r="I157">
        <v>141</v>
      </c>
      <c r="J157">
        <v>6</v>
      </c>
      <c r="K157">
        <v>25.3</v>
      </c>
    </row>
    <row r="158" spans="1:15" x14ac:dyDescent="0.3">
      <c r="A158" s="61" t="s">
        <v>83</v>
      </c>
      <c r="B158" s="56" t="s">
        <v>82</v>
      </c>
      <c r="C158" s="56" t="str">
        <f t="shared" si="5"/>
        <v>PH23 Brassica 6x</v>
      </c>
      <c r="D158" s="65" t="s">
        <v>203</v>
      </c>
      <c r="E158">
        <v>1</v>
      </c>
      <c r="F158">
        <v>1</v>
      </c>
      <c r="G158">
        <v>2</v>
      </c>
      <c r="H158" t="str">
        <f t="shared" si="4"/>
        <v>BR024-23112</v>
      </c>
      <c r="I158">
        <v>141</v>
      </c>
      <c r="J158">
        <v>7</v>
      </c>
      <c r="K158">
        <v>26.3</v>
      </c>
    </row>
    <row r="159" spans="1:15" x14ac:dyDescent="0.3">
      <c r="A159" s="61" t="s">
        <v>83</v>
      </c>
      <c r="B159" s="56" t="s">
        <v>82</v>
      </c>
      <c r="C159" s="56" t="str">
        <f t="shared" si="5"/>
        <v>PH23 Brassica 6x</v>
      </c>
      <c r="D159" s="65" t="s">
        <v>203</v>
      </c>
      <c r="E159">
        <v>1</v>
      </c>
      <c r="F159">
        <v>1</v>
      </c>
      <c r="G159">
        <v>3</v>
      </c>
      <c r="H159" t="str">
        <f t="shared" si="4"/>
        <v>BR024-23113</v>
      </c>
      <c r="I159">
        <v>161</v>
      </c>
      <c r="J159">
        <v>11</v>
      </c>
      <c r="K159">
        <v>34</v>
      </c>
    </row>
    <row r="160" spans="1:15" x14ac:dyDescent="0.3">
      <c r="A160" s="61" t="s">
        <v>83</v>
      </c>
      <c r="B160" s="56" t="s">
        <v>82</v>
      </c>
      <c r="C160" s="56" t="str">
        <f t="shared" si="5"/>
        <v>PH23 Brassica 6x</v>
      </c>
      <c r="D160" s="65" t="s">
        <v>203</v>
      </c>
      <c r="E160">
        <v>1</v>
      </c>
      <c r="F160">
        <v>1</v>
      </c>
      <c r="G160">
        <v>4</v>
      </c>
      <c r="H160" t="str">
        <f t="shared" si="4"/>
        <v>BR024-23114</v>
      </c>
      <c r="I160">
        <v>154</v>
      </c>
      <c r="J160">
        <v>8</v>
      </c>
      <c r="K160">
        <v>21.6</v>
      </c>
    </row>
    <row r="161" spans="1:11" x14ac:dyDescent="0.3">
      <c r="A161" s="61" t="s">
        <v>83</v>
      </c>
      <c r="B161" s="56" t="s">
        <v>82</v>
      </c>
      <c r="C161" s="56" t="str">
        <f t="shared" si="5"/>
        <v>PH23 Brassica 6x</v>
      </c>
      <c r="D161" s="65" t="s">
        <v>203</v>
      </c>
      <c r="E161">
        <v>2</v>
      </c>
      <c r="F161">
        <v>1</v>
      </c>
      <c r="G161">
        <v>5</v>
      </c>
      <c r="H161" t="str">
        <f t="shared" si="4"/>
        <v>BR024-23215</v>
      </c>
      <c r="I161">
        <v>130</v>
      </c>
      <c r="J161">
        <v>7</v>
      </c>
      <c r="K161">
        <v>28.9</v>
      </c>
    </row>
    <row r="162" spans="1:11" x14ac:dyDescent="0.3">
      <c r="A162" s="61" t="s">
        <v>83</v>
      </c>
      <c r="B162" s="56" t="s">
        <v>82</v>
      </c>
      <c r="C162" s="56" t="str">
        <f t="shared" si="5"/>
        <v>PH23 Brassica 6x</v>
      </c>
      <c r="D162" s="65" t="s">
        <v>203</v>
      </c>
      <c r="E162">
        <v>2</v>
      </c>
      <c r="F162">
        <v>1</v>
      </c>
      <c r="G162">
        <v>6</v>
      </c>
      <c r="H162" t="str">
        <f t="shared" si="4"/>
        <v>BR024-23216</v>
      </c>
      <c r="I162">
        <v>190</v>
      </c>
      <c r="J162">
        <v>8</v>
      </c>
      <c r="K162">
        <v>23.2</v>
      </c>
    </row>
    <row r="163" spans="1:11" x14ac:dyDescent="0.3">
      <c r="A163" s="61" t="s">
        <v>83</v>
      </c>
      <c r="B163" s="56" t="s">
        <v>82</v>
      </c>
      <c r="C163" s="56" t="str">
        <f t="shared" si="5"/>
        <v>PH23 Brassica 6x</v>
      </c>
      <c r="D163" s="65" t="s">
        <v>203</v>
      </c>
      <c r="E163">
        <v>2</v>
      </c>
      <c r="F163">
        <v>1</v>
      </c>
      <c r="G163">
        <v>7</v>
      </c>
      <c r="H163" t="str">
        <f t="shared" si="4"/>
        <v>BR024-23217</v>
      </c>
      <c r="I163">
        <v>190</v>
      </c>
      <c r="J163">
        <v>10</v>
      </c>
      <c r="K163">
        <v>27.3</v>
      </c>
    </row>
    <row r="164" spans="1:11" x14ac:dyDescent="0.3">
      <c r="A164" s="81" t="s">
        <v>83</v>
      </c>
      <c r="B164" s="56" t="s">
        <v>82</v>
      </c>
      <c r="C164" s="56" t="str">
        <f t="shared" si="5"/>
        <v>PH23 Brassica 6x</v>
      </c>
      <c r="D164" s="75" t="s">
        <v>203</v>
      </c>
      <c r="E164">
        <v>2</v>
      </c>
      <c r="F164">
        <v>1</v>
      </c>
      <c r="G164">
        <v>8</v>
      </c>
      <c r="H164" t="str">
        <f t="shared" si="4"/>
        <v>BR024-23218</v>
      </c>
      <c r="I164">
        <v>150</v>
      </c>
      <c r="J164">
        <v>6</v>
      </c>
      <c r="K164">
        <v>24.4</v>
      </c>
    </row>
    <row r="165" spans="1:11" x14ac:dyDescent="0.3">
      <c r="A165" s="61" t="s">
        <v>84</v>
      </c>
      <c r="B165" s="56" t="s">
        <v>82</v>
      </c>
      <c r="C165" s="56" t="str">
        <f t="shared" si="5"/>
        <v>PH24 Brassica 6x</v>
      </c>
      <c r="D165" s="65" t="s">
        <v>204</v>
      </c>
      <c r="E165">
        <v>1</v>
      </c>
      <c r="F165">
        <v>1</v>
      </c>
      <c r="G165">
        <v>1</v>
      </c>
      <c r="H165" t="str">
        <f t="shared" si="4"/>
        <v>BR024-24111</v>
      </c>
      <c r="I165">
        <v>125</v>
      </c>
      <c r="J165">
        <v>5</v>
      </c>
      <c r="K165">
        <v>26.1</v>
      </c>
    </row>
    <row r="166" spans="1:11" x14ac:dyDescent="0.3">
      <c r="A166" s="61" t="s">
        <v>84</v>
      </c>
      <c r="B166" s="56" t="s">
        <v>82</v>
      </c>
      <c r="C166" s="56" t="str">
        <f t="shared" si="5"/>
        <v>PH24 Brassica 6x</v>
      </c>
      <c r="D166" s="65" t="s">
        <v>204</v>
      </c>
      <c r="E166">
        <v>1</v>
      </c>
      <c r="F166">
        <v>1</v>
      </c>
      <c r="G166">
        <v>2</v>
      </c>
      <c r="H166" t="str">
        <f t="shared" si="4"/>
        <v>BR024-24112</v>
      </c>
      <c r="I166">
        <v>113</v>
      </c>
      <c r="J166">
        <v>5</v>
      </c>
      <c r="K166">
        <v>6.2</v>
      </c>
    </row>
    <row r="167" spans="1:11" x14ac:dyDescent="0.3">
      <c r="A167" s="61" t="s">
        <v>84</v>
      </c>
      <c r="B167" s="56" t="s">
        <v>82</v>
      </c>
      <c r="C167" s="56" t="str">
        <f t="shared" si="5"/>
        <v>PH24 Brassica 6x</v>
      </c>
      <c r="D167" s="65" t="s">
        <v>204</v>
      </c>
      <c r="E167">
        <v>1</v>
      </c>
      <c r="F167">
        <v>1</v>
      </c>
      <c r="G167">
        <v>3</v>
      </c>
      <c r="H167" t="str">
        <f t="shared" si="4"/>
        <v>BR024-24113</v>
      </c>
      <c r="I167">
        <v>114</v>
      </c>
      <c r="J167">
        <v>14</v>
      </c>
      <c r="K167">
        <v>13.8</v>
      </c>
    </row>
    <row r="168" spans="1:11" x14ac:dyDescent="0.3">
      <c r="A168" s="61" t="s">
        <v>84</v>
      </c>
      <c r="B168" s="56" t="s">
        <v>82</v>
      </c>
      <c r="C168" s="56" t="str">
        <f t="shared" si="5"/>
        <v>PH24 Brassica 6x</v>
      </c>
      <c r="D168" s="65" t="s">
        <v>204</v>
      </c>
      <c r="E168">
        <v>1</v>
      </c>
      <c r="F168">
        <v>1</v>
      </c>
      <c r="G168">
        <v>4</v>
      </c>
      <c r="H168" t="str">
        <f t="shared" si="4"/>
        <v>BR024-24114</v>
      </c>
      <c r="I168">
        <v>103</v>
      </c>
      <c r="J168">
        <v>13</v>
      </c>
      <c r="K168">
        <v>6</v>
      </c>
    </row>
    <row r="169" spans="1:11" x14ac:dyDescent="0.3">
      <c r="A169" s="61" t="s">
        <v>84</v>
      </c>
      <c r="B169" s="56" t="s">
        <v>82</v>
      </c>
      <c r="C169" s="56" t="str">
        <f t="shared" si="5"/>
        <v>PH24 Brassica 6x</v>
      </c>
      <c r="D169" s="65" t="s">
        <v>204</v>
      </c>
      <c r="E169">
        <v>2</v>
      </c>
      <c r="F169">
        <v>1</v>
      </c>
      <c r="G169">
        <v>5</v>
      </c>
      <c r="H169" t="str">
        <f t="shared" si="4"/>
        <v>BR024-24215</v>
      </c>
      <c r="I169">
        <v>118</v>
      </c>
      <c r="J169">
        <v>9</v>
      </c>
      <c r="K169">
        <v>13.7</v>
      </c>
    </row>
    <row r="170" spans="1:11" x14ac:dyDescent="0.3">
      <c r="A170" s="61" t="s">
        <v>84</v>
      </c>
      <c r="B170" s="56" t="s">
        <v>82</v>
      </c>
      <c r="C170" s="56" t="str">
        <f t="shared" si="5"/>
        <v>PH24 Brassica 6x</v>
      </c>
      <c r="D170" s="65" t="s">
        <v>204</v>
      </c>
      <c r="E170">
        <v>2</v>
      </c>
      <c r="F170">
        <v>1</v>
      </c>
      <c r="G170">
        <v>6</v>
      </c>
      <c r="H170" t="str">
        <f t="shared" si="4"/>
        <v>BR024-24216</v>
      </c>
      <c r="I170">
        <v>186</v>
      </c>
      <c r="J170">
        <v>6</v>
      </c>
      <c r="K170">
        <v>4.5</v>
      </c>
    </row>
    <row r="171" spans="1:11" x14ac:dyDescent="0.3">
      <c r="A171" s="61" t="s">
        <v>84</v>
      </c>
      <c r="B171" s="56" t="s">
        <v>82</v>
      </c>
      <c r="C171" s="56" t="str">
        <f t="shared" si="5"/>
        <v>PH24 Brassica 6x</v>
      </c>
      <c r="D171" s="65" t="s">
        <v>204</v>
      </c>
      <c r="E171">
        <v>2</v>
      </c>
      <c r="F171">
        <v>1</v>
      </c>
      <c r="G171">
        <v>7</v>
      </c>
      <c r="H171" t="str">
        <f t="shared" si="4"/>
        <v>BR024-24217</v>
      </c>
      <c r="I171">
        <v>120</v>
      </c>
      <c r="J171">
        <v>11</v>
      </c>
      <c r="K171">
        <v>4.3</v>
      </c>
    </row>
    <row r="172" spans="1:11" x14ac:dyDescent="0.3">
      <c r="A172" s="81" t="s">
        <v>84</v>
      </c>
      <c r="B172" s="56" t="s">
        <v>82</v>
      </c>
      <c r="C172" s="56" t="str">
        <f t="shared" si="5"/>
        <v>PH24 Brassica 6x</v>
      </c>
      <c r="D172" s="75" t="s">
        <v>204</v>
      </c>
      <c r="E172">
        <v>2</v>
      </c>
      <c r="F172">
        <v>1</v>
      </c>
      <c r="G172">
        <v>8</v>
      </c>
      <c r="H172" t="str">
        <f t="shared" si="4"/>
        <v>BR024-24218</v>
      </c>
      <c r="I172">
        <v>122</v>
      </c>
      <c r="J172">
        <v>8</v>
      </c>
      <c r="K172">
        <v>8.4</v>
      </c>
    </row>
    <row r="173" spans="1:11" x14ac:dyDescent="0.3">
      <c r="A173" s="61" t="s">
        <v>62</v>
      </c>
      <c r="B173" s="56" t="s">
        <v>82</v>
      </c>
      <c r="C173" s="56" t="str">
        <f t="shared" si="5"/>
        <v>PH25 Brassica 6x</v>
      </c>
      <c r="D173" s="65" t="s">
        <v>205</v>
      </c>
      <c r="E173">
        <v>1</v>
      </c>
      <c r="F173">
        <v>1</v>
      </c>
      <c r="G173">
        <v>1</v>
      </c>
      <c r="H173" t="str">
        <f t="shared" si="4"/>
        <v>BR024-25111</v>
      </c>
      <c r="I173">
        <v>162</v>
      </c>
      <c r="J173">
        <v>16</v>
      </c>
      <c r="K173">
        <v>35.4</v>
      </c>
    </row>
    <row r="174" spans="1:11" x14ac:dyDescent="0.3">
      <c r="A174" s="61" t="s">
        <v>62</v>
      </c>
      <c r="B174" s="56" t="s">
        <v>82</v>
      </c>
      <c r="C174" s="56" t="str">
        <f t="shared" si="5"/>
        <v>PH25 Brassica 6x</v>
      </c>
      <c r="D174" s="65" t="s">
        <v>205</v>
      </c>
      <c r="E174">
        <v>1</v>
      </c>
      <c r="F174">
        <v>1</v>
      </c>
      <c r="G174">
        <v>2</v>
      </c>
      <c r="H174" t="str">
        <f t="shared" si="4"/>
        <v>BR024-25112</v>
      </c>
      <c r="I174">
        <v>150</v>
      </c>
      <c r="J174">
        <v>22</v>
      </c>
      <c r="K174">
        <v>31.2</v>
      </c>
    </row>
    <row r="175" spans="1:11" x14ac:dyDescent="0.3">
      <c r="A175" s="61" t="s">
        <v>62</v>
      </c>
      <c r="B175" s="56" t="s">
        <v>82</v>
      </c>
      <c r="C175" s="56" t="str">
        <f t="shared" si="5"/>
        <v>PH25 Brassica 6x</v>
      </c>
      <c r="D175" s="65" t="s">
        <v>205</v>
      </c>
      <c r="E175">
        <v>1</v>
      </c>
      <c r="F175">
        <v>1</v>
      </c>
      <c r="G175">
        <v>3</v>
      </c>
      <c r="H175" t="str">
        <f t="shared" si="4"/>
        <v>BR024-25113</v>
      </c>
      <c r="I175">
        <v>155</v>
      </c>
      <c r="J175">
        <v>24</v>
      </c>
      <c r="K175">
        <v>44.1</v>
      </c>
    </row>
    <row r="176" spans="1:11" x14ac:dyDescent="0.3">
      <c r="A176" s="61" t="s">
        <v>62</v>
      </c>
      <c r="B176" s="56" t="s">
        <v>82</v>
      </c>
      <c r="C176" s="56" t="str">
        <f t="shared" si="5"/>
        <v>PH25 Brassica 6x</v>
      </c>
      <c r="D176" s="65" t="s">
        <v>205</v>
      </c>
      <c r="E176">
        <v>1</v>
      </c>
      <c r="F176">
        <v>1</v>
      </c>
      <c r="G176">
        <v>4</v>
      </c>
      <c r="H176" t="str">
        <f t="shared" si="4"/>
        <v>BR024-25114</v>
      </c>
      <c r="I176">
        <v>145</v>
      </c>
      <c r="J176">
        <v>15</v>
      </c>
      <c r="K176">
        <v>48.4</v>
      </c>
    </row>
    <row r="177" spans="1:11" x14ac:dyDescent="0.3">
      <c r="A177" s="61" t="s">
        <v>62</v>
      </c>
      <c r="B177" s="56" t="s">
        <v>82</v>
      </c>
      <c r="C177" s="56" t="str">
        <f t="shared" si="5"/>
        <v>PH25 Brassica 6x</v>
      </c>
      <c r="D177" s="65" t="s">
        <v>205</v>
      </c>
      <c r="E177">
        <v>2</v>
      </c>
      <c r="F177">
        <v>1</v>
      </c>
      <c r="G177">
        <v>5</v>
      </c>
      <c r="H177" t="str">
        <f t="shared" si="4"/>
        <v>BR024-25215</v>
      </c>
      <c r="I177">
        <v>142</v>
      </c>
      <c r="J177">
        <v>16</v>
      </c>
      <c r="K177">
        <v>39.1</v>
      </c>
    </row>
    <row r="178" spans="1:11" x14ac:dyDescent="0.3">
      <c r="A178" s="61" t="s">
        <v>62</v>
      </c>
      <c r="B178" s="56" t="s">
        <v>82</v>
      </c>
      <c r="C178" s="56" t="str">
        <f t="shared" si="5"/>
        <v>PH25 Brassica 6x</v>
      </c>
      <c r="D178" s="65" t="s">
        <v>205</v>
      </c>
      <c r="E178">
        <v>2</v>
      </c>
      <c r="F178">
        <v>1</v>
      </c>
      <c r="G178">
        <v>6</v>
      </c>
      <c r="H178" t="str">
        <f t="shared" si="4"/>
        <v>BR024-25216</v>
      </c>
      <c r="I178">
        <v>124</v>
      </c>
      <c r="J178">
        <v>15</v>
      </c>
      <c r="K178">
        <v>35.799999999999997</v>
      </c>
    </row>
    <row r="179" spans="1:11" x14ac:dyDescent="0.3">
      <c r="A179" s="61" t="s">
        <v>62</v>
      </c>
      <c r="B179" s="56" t="s">
        <v>82</v>
      </c>
      <c r="C179" s="56" t="str">
        <f t="shared" si="5"/>
        <v>PH25 Brassica 6x</v>
      </c>
      <c r="D179" s="65" t="s">
        <v>205</v>
      </c>
      <c r="E179">
        <v>2</v>
      </c>
      <c r="F179">
        <v>1</v>
      </c>
      <c r="G179">
        <v>7</v>
      </c>
      <c r="H179" t="str">
        <f t="shared" si="4"/>
        <v>BR024-25217</v>
      </c>
      <c r="I179">
        <v>159</v>
      </c>
      <c r="J179">
        <v>12</v>
      </c>
      <c r="K179">
        <v>35</v>
      </c>
    </row>
    <row r="180" spans="1:11" x14ac:dyDescent="0.3">
      <c r="A180" s="81" t="s">
        <v>62</v>
      </c>
      <c r="B180" s="56" t="s">
        <v>82</v>
      </c>
      <c r="C180" s="56" t="str">
        <f t="shared" si="5"/>
        <v>PH25 Brassica 6x</v>
      </c>
      <c r="D180" s="75" t="s">
        <v>205</v>
      </c>
      <c r="E180">
        <v>2</v>
      </c>
      <c r="F180">
        <v>1</v>
      </c>
      <c r="G180">
        <v>8</v>
      </c>
      <c r="H180" t="str">
        <f t="shared" si="4"/>
        <v>BR024-25218</v>
      </c>
      <c r="I180">
        <v>148</v>
      </c>
      <c r="J180">
        <v>16</v>
      </c>
      <c r="K180">
        <v>42.3</v>
      </c>
    </row>
    <row r="181" spans="1:11" x14ac:dyDescent="0.3">
      <c r="A181" s="61" t="s">
        <v>64</v>
      </c>
      <c r="B181" s="56" t="s">
        <v>82</v>
      </c>
      <c r="C181" s="56" t="str">
        <f t="shared" si="5"/>
        <v>PH26 Brassica 6x</v>
      </c>
      <c r="D181" s="65" t="s">
        <v>206</v>
      </c>
      <c r="E181">
        <v>1</v>
      </c>
      <c r="F181">
        <v>1</v>
      </c>
      <c r="G181">
        <v>1</v>
      </c>
      <c r="H181" t="str">
        <f t="shared" si="4"/>
        <v>BR024-26111</v>
      </c>
      <c r="I181">
        <v>140</v>
      </c>
      <c r="J181">
        <v>13</v>
      </c>
      <c r="K181">
        <v>35.200000000000003</v>
      </c>
    </row>
    <row r="182" spans="1:11" x14ac:dyDescent="0.3">
      <c r="A182" s="61" t="s">
        <v>64</v>
      </c>
      <c r="B182" s="56" t="s">
        <v>82</v>
      </c>
      <c r="C182" s="56" t="str">
        <f t="shared" si="5"/>
        <v>PH26 Brassica 6x</v>
      </c>
      <c r="D182" s="65" t="s">
        <v>206</v>
      </c>
      <c r="E182">
        <v>1</v>
      </c>
      <c r="F182">
        <v>1</v>
      </c>
      <c r="G182">
        <v>2</v>
      </c>
      <c r="H182" t="str">
        <f t="shared" si="4"/>
        <v>BR024-26112</v>
      </c>
      <c r="I182">
        <v>120</v>
      </c>
      <c r="J182">
        <v>13</v>
      </c>
      <c r="K182">
        <v>46.5</v>
      </c>
    </row>
    <row r="183" spans="1:11" x14ac:dyDescent="0.3">
      <c r="A183" s="61" t="s">
        <v>64</v>
      </c>
      <c r="B183" s="56" t="s">
        <v>82</v>
      </c>
      <c r="C183" s="56" t="str">
        <f t="shared" si="5"/>
        <v>PH26 Brassica 6x</v>
      </c>
      <c r="D183" s="65" t="s">
        <v>206</v>
      </c>
      <c r="E183">
        <v>1</v>
      </c>
      <c r="F183">
        <v>1</v>
      </c>
      <c r="G183">
        <v>3</v>
      </c>
      <c r="H183" t="str">
        <f t="shared" si="4"/>
        <v>BR024-26113</v>
      </c>
      <c r="I183">
        <v>131</v>
      </c>
      <c r="J183">
        <v>14</v>
      </c>
      <c r="K183">
        <v>45.6</v>
      </c>
    </row>
    <row r="184" spans="1:11" x14ac:dyDescent="0.3">
      <c r="A184" s="61" t="s">
        <v>64</v>
      </c>
      <c r="B184" s="56" t="s">
        <v>82</v>
      </c>
      <c r="C184" s="56" t="str">
        <f t="shared" si="5"/>
        <v>PH26 Brassica 6x</v>
      </c>
      <c r="D184" s="65" t="s">
        <v>206</v>
      </c>
      <c r="E184">
        <v>1</v>
      </c>
      <c r="F184">
        <v>1</v>
      </c>
      <c r="G184">
        <v>4</v>
      </c>
      <c r="H184" t="str">
        <f t="shared" si="4"/>
        <v>BR024-26114</v>
      </c>
      <c r="I184">
        <v>138</v>
      </c>
      <c r="J184">
        <v>12</v>
      </c>
      <c r="K184">
        <v>41.1</v>
      </c>
    </row>
    <row r="185" spans="1:11" x14ac:dyDescent="0.3">
      <c r="A185" s="61" t="s">
        <v>64</v>
      </c>
      <c r="B185" s="56" t="s">
        <v>82</v>
      </c>
      <c r="C185" s="56" t="str">
        <f t="shared" si="5"/>
        <v>PH26 Brassica 6x</v>
      </c>
      <c r="D185" s="65" t="s">
        <v>206</v>
      </c>
      <c r="E185">
        <v>2</v>
      </c>
      <c r="F185">
        <v>1</v>
      </c>
      <c r="G185">
        <v>5</v>
      </c>
      <c r="H185" t="str">
        <f t="shared" si="4"/>
        <v>BR024-26215</v>
      </c>
      <c r="I185">
        <v>155</v>
      </c>
      <c r="J185">
        <v>10</v>
      </c>
      <c r="K185">
        <v>24</v>
      </c>
    </row>
    <row r="186" spans="1:11" x14ac:dyDescent="0.3">
      <c r="A186" s="61" t="s">
        <v>64</v>
      </c>
      <c r="B186" s="56" t="s">
        <v>82</v>
      </c>
      <c r="C186" s="56" t="str">
        <f t="shared" si="5"/>
        <v>PH26 Brassica 6x</v>
      </c>
      <c r="D186" s="65" t="s">
        <v>206</v>
      </c>
      <c r="E186">
        <v>2</v>
      </c>
      <c r="F186">
        <v>1</v>
      </c>
      <c r="G186">
        <v>6</v>
      </c>
      <c r="H186" t="str">
        <f t="shared" si="4"/>
        <v>BR024-26216</v>
      </c>
      <c r="I186">
        <v>129</v>
      </c>
      <c r="J186">
        <v>14</v>
      </c>
      <c r="K186">
        <v>36.799999999999997</v>
      </c>
    </row>
    <row r="187" spans="1:11" x14ac:dyDescent="0.3">
      <c r="A187" s="61" t="s">
        <v>64</v>
      </c>
      <c r="B187" s="56" t="s">
        <v>82</v>
      </c>
      <c r="C187" s="56" t="str">
        <f t="shared" si="5"/>
        <v>PH26 Brassica 6x</v>
      </c>
      <c r="D187" s="65" t="s">
        <v>206</v>
      </c>
      <c r="E187">
        <v>2</v>
      </c>
      <c r="F187">
        <v>1</v>
      </c>
      <c r="G187">
        <v>7</v>
      </c>
      <c r="H187" t="str">
        <f t="shared" si="4"/>
        <v>BR024-26217</v>
      </c>
      <c r="I187">
        <v>145</v>
      </c>
      <c r="J187">
        <v>14</v>
      </c>
      <c r="K187">
        <v>31.1</v>
      </c>
    </row>
    <row r="188" spans="1:11" x14ac:dyDescent="0.3">
      <c r="A188" s="81" t="s">
        <v>64</v>
      </c>
      <c r="B188" s="56" t="s">
        <v>82</v>
      </c>
      <c r="C188" s="56" t="str">
        <f t="shared" si="5"/>
        <v>PH26 Brassica 6x</v>
      </c>
      <c r="D188" s="75" t="s">
        <v>206</v>
      </c>
      <c r="E188">
        <v>2</v>
      </c>
      <c r="F188">
        <v>1</v>
      </c>
      <c r="G188">
        <v>8</v>
      </c>
      <c r="H188" t="str">
        <f t="shared" si="4"/>
        <v>BR024-26218</v>
      </c>
      <c r="I188">
        <v>133</v>
      </c>
      <c r="J188">
        <v>12</v>
      </c>
      <c r="K188">
        <v>34.6</v>
      </c>
    </row>
    <row r="189" spans="1:11" x14ac:dyDescent="0.3">
      <c r="A189" s="61" t="s">
        <v>66</v>
      </c>
      <c r="B189" s="56" t="s">
        <v>82</v>
      </c>
      <c r="C189" s="56" t="str">
        <f t="shared" si="5"/>
        <v>PH27 Brassica 6x</v>
      </c>
      <c r="D189" s="65" t="s">
        <v>207</v>
      </c>
      <c r="E189">
        <v>1</v>
      </c>
      <c r="F189">
        <v>1</v>
      </c>
      <c r="G189">
        <v>1</v>
      </c>
      <c r="H189" t="str">
        <f t="shared" si="4"/>
        <v>BR024-27111</v>
      </c>
      <c r="I189">
        <v>164</v>
      </c>
      <c r="J189">
        <v>17</v>
      </c>
      <c r="K189">
        <v>39.9</v>
      </c>
    </row>
    <row r="190" spans="1:11" x14ac:dyDescent="0.3">
      <c r="A190" s="61" t="s">
        <v>66</v>
      </c>
      <c r="B190" s="56" t="s">
        <v>82</v>
      </c>
      <c r="C190" s="56" t="str">
        <f t="shared" si="5"/>
        <v>PH27 Brassica 6x</v>
      </c>
      <c r="D190" s="65" t="s">
        <v>207</v>
      </c>
      <c r="E190">
        <v>1</v>
      </c>
      <c r="F190">
        <v>1</v>
      </c>
      <c r="G190">
        <v>2</v>
      </c>
      <c r="H190" t="str">
        <f t="shared" si="4"/>
        <v>BR024-27112</v>
      </c>
      <c r="I190">
        <v>150</v>
      </c>
      <c r="J190">
        <v>14</v>
      </c>
      <c r="K190">
        <v>35.799999999999997</v>
      </c>
    </row>
    <row r="191" spans="1:11" x14ac:dyDescent="0.3">
      <c r="A191" s="61" t="s">
        <v>66</v>
      </c>
      <c r="B191" s="56" t="s">
        <v>82</v>
      </c>
      <c r="C191" s="56" t="str">
        <f t="shared" si="5"/>
        <v>PH27 Brassica 6x</v>
      </c>
      <c r="D191" s="65" t="s">
        <v>207</v>
      </c>
      <c r="E191">
        <v>1</v>
      </c>
      <c r="F191">
        <v>1</v>
      </c>
      <c r="G191">
        <v>3</v>
      </c>
      <c r="H191" t="str">
        <f t="shared" si="4"/>
        <v>BR024-27113</v>
      </c>
      <c r="I191">
        <v>155</v>
      </c>
      <c r="J191">
        <v>17</v>
      </c>
      <c r="K191">
        <v>28.2</v>
      </c>
    </row>
    <row r="192" spans="1:11" x14ac:dyDescent="0.3">
      <c r="A192" s="61" t="s">
        <v>66</v>
      </c>
      <c r="B192" s="56" t="s">
        <v>82</v>
      </c>
      <c r="C192" s="56" t="str">
        <f t="shared" si="5"/>
        <v>PH27 Brassica 6x</v>
      </c>
      <c r="D192" s="65" t="s">
        <v>207</v>
      </c>
      <c r="E192">
        <v>1</v>
      </c>
      <c r="F192">
        <v>1</v>
      </c>
      <c r="G192">
        <v>4</v>
      </c>
      <c r="H192" t="str">
        <f t="shared" si="4"/>
        <v>BR024-27114</v>
      </c>
      <c r="I192">
        <v>150</v>
      </c>
      <c r="J192">
        <v>15</v>
      </c>
      <c r="K192">
        <v>38.299999999999997</v>
      </c>
    </row>
    <row r="193" spans="1:11" x14ac:dyDescent="0.3">
      <c r="A193" s="61" t="s">
        <v>66</v>
      </c>
      <c r="B193" s="56" t="s">
        <v>82</v>
      </c>
      <c r="C193" s="56" t="str">
        <f t="shared" si="5"/>
        <v>PH27 Brassica 6x</v>
      </c>
      <c r="D193" s="65" t="s">
        <v>207</v>
      </c>
      <c r="E193">
        <v>2</v>
      </c>
      <c r="F193">
        <v>1</v>
      </c>
      <c r="G193">
        <v>5</v>
      </c>
      <c r="H193" t="str">
        <f t="shared" si="4"/>
        <v>BR024-27215</v>
      </c>
      <c r="I193">
        <v>138</v>
      </c>
      <c r="J193">
        <v>20</v>
      </c>
      <c r="K193">
        <v>36.700000000000003</v>
      </c>
    </row>
    <row r="194" spans="1:11" x14ac:dyDescent="0.3">
      <c r="A194" s="61" t="s">
        <v>66</v>
      </c>
      <c r="B194" s="56" t="s">
        <v>82</v>
      </c>
      <c r="C194" s="56" t="str">
        <f t="shared" si="5"/>
        <v>PH27 Brassica 6x</v>
      </c>
      <c r="D194" s="65" t="s">
        <v>207</v>
      </c>
      <c r="E194">
        <v>2</v>
      </c>
      <c r="F194">
        <v>1</v>
      </c>
      <c r="G194">
        <v>6</v>
      </c>
      <c r="H194" t="str">
        <f t="shared" ref="H194:H257" si="6">CONCATENATE("BR024-","",D194,FIXED(E194,0,0),F194,G194)</f>
        <v>BR024-27216</v>
      </c>
      <c r="I194">
        <v>164</v>
      </c>
      <c r="J194">
        <v>16</v>
      </c>
      <c r="K194">
        <v>40.9</v>
      </c>
    </row>
    <row r="195" spans="1:11" x14ac:dyDescent="0.3">
      <c r="A195" s="61" t="s">
        <v>66</v>
      </c>
      <c r="B195" s="56" t="s">
        <v>82</v>
      </c>
      <c r="C195" s="56" t="str">
        <f t="shared" ref="C195:C258" si="7">CONCATENATE(A195," ",B195)</f>
        <v>PH27 Brassica 6x</v>
      </c>
      <c r="D195" s="65" t="s">
        <v>207</v>
      </c>
      <c r="E195">
        <v>2</v>
      </c>
      <c r="F195">
        <v>1</v>
      </c>
      <c r="G195">
        <v>7</v>
      </c>
      <c r="H195" t="str">
        <f t="shared" si="6"/>
        <v>BR024-27217</v>
      </c>
      <c r="I195">
        <v>125</v>
      </c>
      <c r="J195">
        <v>16</v>
      </c>
      <c r="K195">
        <v>44.3</v>
      </c>
    </row>
    <row r="196" spans="1:11" x14ac:dyDescent="0.3">
      <c r="A196" s="81" t="s">
        <v>66</v>
      </c>
      <c r="B196" s="56" t="s">
        <v>82</v>
      </c>
      <c r="C196" s="56" t="str">
        <f t="shared" si="7"/>
        <v>PH27 Brassica 6x</v>
      </c>
      <c r="D196" s="75" t="s">
        <v>207</v>
      </c>
      <c r="E196">
        <v>2</v>
      </c>
      <c r="F196">
        <v>1</v>
      </c>
      <c r="G196">
        <v>8</v>
      </c>
      <c r="H196" t="str">
        <f t="shared" si="6"/>
        <v>BR024-27218</v>
      </c>
      <c r="I196">
        <v>150</v>
      </c>
      <c r="J196">
        <v>12</v>
      </c>
      <c r="K196">
        <v>37.9</v>
      </c>
    </row>
    <row r="197" spans="1:11" x14ac:dyDescent="0.3">
      <c r="A197" s="61" t="s">
        <v>68</v>
      </c>
      <c r="B197" s="56" t="s">
        <v>82</v>
      </c>
      <c r="C197" s="56" t="str">
        <f t="shared" si="7"/>
        <v>PH28 Brassica 6x</v>
      </c>
      <c r="D197" s="65" t="s">
        <v>208</v>
      </c>
      <c r="E197">
        <v>1</v>
      </c>
      <c r="F197">
        <v>1</v>
      </c>
      <c r="G197">
        <v>1</v>
      </c>
      <c r="H197" t="str">
        <f t="shared" si="6"/>
        <v>BR024-28111</v>
      </c>
      <c r="I197">
        <v>102</v>
      </c>
      <c r="J197">
        <v>8</v>
      </c>
      <c r="K197">
        <v>19.899999999999999</v>
      </c>
    </row>
    <row r="198" spans="1:11" x14ac:dyDescent="0.3">
      <c r="A198" s="62" t="s">
        <v>68</v>
      </c>
      <c r="B198" s="56" t="s">
        <v>82</v>
      </c>
      <c r="C198" s="56" t="str">
        <f t="shared" si="7"/>
        <v>PH28 Brassica 6x</v>
      </c>
      <c r="D198" s="66" t="s">
        <v>208</v>
      </c>
      <c r="E198">
        <v>1</v>
      </c>
      <c r="F198">
        <v>1</v>
      </c>
      <c r="G198">
        <v>2</v>
      </c>
      <c r="H198" t="str">
        <f t="shared" si="6"/>
        <v>BR024-28112</v>
      </c>
      <c r="I198">
        <v>156</v>
      </c>
      <c r="J198">
        <v>15</v>
      </c>
      <c r="K198">
        <v>14.9</v>
      </c>
    </row>
    <row r="199" spans="1:11" x14ac:dyDescent="0.3">
      <c r="A199" s="62" t="s">
        <v>68</v>
      </c>
      <c r="B199" s="56" t="s">
        <v>82</v>
      </c>
      <c r="C199" s="56" t="str">
        <f t="shared" si="7"/>
        <v>PH28 Brassica 6x</v>
      </c>
      <c r="D199" s="66" t="s">
        <v>208</v>
      </c>
      <c r="E199">
        <v>1</v>
      </c>
      <c r="F199">
        <v>1</v>
      </c>
      <c r="G199">
        <v>4</v>
      </c>
      <c r="H199" t="str">
        <f t="shared" si="6"/>
        <v>BR024-28114</v>
      </c>
      <c r="I199">
        <v>130</v>
      </c>
      <c r="J199">
        <v>12</v>
      </c>
      <c r="K199">
        <v>9.8000000000000007</v>
      </c>
    </row>
    <row r="200" spans="1:11" x14ac:dyDescent="0.3">
      <c r="A200" s="61" t="s">
        <v>68</v>
      </c>
      <c r="B200" s="56" t="s">
        <v>82</v>
      </c>
      <c r="C200" s="56" t="str">
        <f t="shared" si="7"/>
        <v>PH28 Brassica 6x</v>
      </c>
      <c r="D200" s="65" t="s">
        <v>208</v>
      </c>
      <c r="E200">
        <v>2</v>
      </c>
      <c r="F200">
        <v>1</v>
      </c>
      <c r="G200">
        <v>5</v>
      </c>
      <c r="H200" t="str">
        <f t="shared" si="6"/>
        <v>BR024-28215</v>
      </c>
      <c r="I200">
        <v>133</v>
      </c>
      <c r="J200">
        <v>19</v>
      </c>
      <c r="K200">
        <v>43.8</v>
      </c>
    </row>
    <row r="201" spans="1:11" x14ac:dyDescent="0.3">
      <c r="A201" s="62" t="s">
        <v>68</v>
      </c>
      <c r="B201" s="56" t="s">
        <v>82</v>
      </c>
      <c r="C201" s="56" t="str">
        <f t="shared" si="7"/>
        <v>PH28 Brassica 6x</v>
      </c>
      <c r="D201" s="66" t="s">
        <v>208</v>
      </c>
      <c r="E201">
        <v>2</v>
      </c>
      <c r="F201">
        <v>1</v>
      </c>
      <c r="G201">
        <v>6</v>
      </c>
      <c r="H201" t="str">
        <f t="shared" si="6"/>
        <v>BR024-28216</v>
      </c>
      <c r="I201">
        <v>124</v>
      </c>
      <c r="J201">
        <v>13</v>
      </c>
      <c r="K201">
        <v>42.4</v>
      </c>
    </row>
    <row r="202" spans="1:11" x14ac:dyDescent="0.3">
      <c r="A202" s="61" t="s">
        <v>68</v>
      </c>
      <c r="B202" s="56" t="s">
        <v>82</v>
      </c>
      <c r="C202" s="56" t="str">
        <f t="shared" si="7"/>
        <v>PH28 Brassica 6x</v>
      </c>
      <c r="D202" s="65" t="s">
        <v>208</v>
      </c>
      <c r="E202">
        <v>2</v>
      </c>
      <c r="F202">
        <v>1</v>
      </c>
      <c r="G202">
        <v>7</v>
      </c>
      <c r="H202" t="str">
        <f t="shared" si="6"/>
        <v>BR024-28217</v>
      </c>
      <c r="I202">
        <v>165</v>
      </c>
      <c r="J202">
        <v>11</v>
      </c>
      <c r="K202">
        <v>66.3</v>
      </c>
    </row>
    <row r="203" spans="1:11" x14ac:dyDescent="0.3">
      <c r="A203" s="88" t="s">
        <v>68</v>
      </c>
      <c r="B203" s="56" t="s">
        <v>82</v>
      </c>
      <c r="C203" s="56" t="str">
        <f t="shared" si="7"/>
        <v>PH28 Brassica 6x</v>
      </c>
      <c r="D203" s="89" t="s">
        <v>208</v>
      </c>
      <c r="E203">
        <v>2</v>
      </c>
      <c r="F203">
        <v>1</v>
      </c>
      <c r="G203">
        <v>8</v>
      </c>
      <c r="H203" t="str">
        <f t="shared" si="6"/>
        <v>BR024-28218</v>
      </c>
      <c r="I203">
        <v>140</v>
      </c>
      <c r="J203">
        <v>13</v>
      </c>
      <c r="K203">
        <v>29.3</v>
      </c>
    </row>
    <row r="204" spans="1:11" x14ac:dyDescent="0.3">
      <c r="A204" s="61" t="s">
        <v>69</v>
      </c>
      <c r="B204" s="56" t="s">
        <v>82</v>
      </c>
      <c r="C204" s="56" t="str">
        <f t="shared" si="7"/>
        <v>PH29 Brassica 6x</v>
      </c>
      <c r="D204" s="65" t="s">
        <v>209</v>
      </c>
      <c r="E204">
        <v>1</v>
      </c>
      <c r="F204">
        <v>1</v>
      </c>
      <c r="G204">
        <v>1</v>
      </c>
      <c r="H204" t="str">
        <f t="shared" si="6"/>
        <v>BR024-29111</v>
      </c>
      <c r="I204">
        <v>137</v>
      </c>
      <c r="J204">
        <v>9</v>
      </c>
      <c r="K204">
        <v>18.7</v>
      </c>
    </row>
    <row r="205" spans="1:11" x14ac:dyDescent="0.3">
      <c r="A205" s="62" t="s">
        <v>69</v>
      </c>
      <c r="B205" s="56" t="s">
        <v>82</v>
      </c>
      <c r="C205" s="56" t="str">
        <f t="shared" si="7"/>
        <v>PH29 Brassica 6x</v>
      </c>
      <c r="D205" s="66" t="s">
        <v>209</v>
      </c>
      <c r="E205">
        <v>1</v>
      </c>
      <c r="F205">
        <v>1</v>
      </c>
      <c r="G205">
        <v>2</v>
      </c>
      <c r="H205" t="str">
        <f t="shared" si="6"/>
        <v>BR024-29112</v>
      </c>
      <c r="I205">
        <v>182</v>
      </c>
      <c r="J205">
        <v>5</v>
      </c>
      <c r="K205">
        <v>30.3</v>
      </c>
    </row>
    <row r="206" spans="1:11" x14ac:dyDescent="0.3">
      <c r="A206" s="61" t="s">
        <v>69</v>
      </c>
      <c r="B206" s="56" t="s">
        <v>82</v>
      </c>
      <c r="C206" s="56" t="str">
        <f t="shared" si="7"/>
        <v>PH29 Brassica 6x</v>
      </c>
      <c r="D206" s="65" t="s">
        <v>209</v>
      </c>
      <c r="E206">
        <v>1</v>
      </c>
      <c r="F206">
        <v>1</v>
      </c>
      <c r="G206">
        <v>3</v>
      </c>
      <c r="H206" t="str">
        <f t="shared" si="6"/>
        <v>BR024-29113</v>
      </c>
      <c r="I206">
        <v>146</v>
      </c>
      <c r="J206">
        <v>9</v>
      </c>
      <c r="K206">
        <v>27.8</v>
      </c>
    </row>
    <row r="207" spans="1:11" x14ac:dyDescent="0.3">
      <c r="A207" s="62" t="s">
        <v>69</v>
      </c>
      <c r="B207" s="56" t="s">
        <v>82</v>
      </c>
      <c r="C207" s="56" t="str">
        <f t="shared" si="7"/>
        <v>PH29 Brassica 6x</v>
      </c>
      <c r="D207" s="66" t="s">
        <v>209</v>
      </c>
      <c r="E207">
        <v>1</v>
      </c>
      <c r="F207">
        <v>1</v>
      </c>
      <c r="G207">
        <v>4</v>
      </c>
      <c r="H207" t="str">
        <f t="shared" si="6"/>
        <v>BR024-29114</v>
      </c>
      <c r="I207">
        <v>134</v>
      </c>
      <c r="J207">
        <v>6</v>
      </c>
      <c r="K207">
        <v>14.6</v>
      </c>
    </row>
    <row r="208" spans="1:11" x14ac:dyDescent="0.3">
      <c r="A208" s="61" t="s">
        <v>69</v>
      </c>
      <c r="B208" s="56" t="s">
        <v>82</v>
      </c>
      <c r="C208" s="56" t="str">
        <f t="shared" si="7"/>
        <v>PH29 Brassica 6x</v>
      </c>
      <c r="D208" s="65" t="s">
        <v>209</v>
      </c>
      <c r="E208">
        <v>2</v>
      </c>
      <c r="F208">
        <v>1</v>
      </c>
      <c r="G208">
        <v>5</v>
      </c>
      <c r="H208" t="str">
        <f t="shared" si="6"/>
        <v>BR024-29215</v>
      </c>
      <c r="I208">
        <v>137</v>
      </c>
      <c r="J208">
        <v>9</v>
      </c>
      <c r="K208">
        <v>23.2</v>
      </c>
    </row>
    <row r="209" spans="1:11" x14ac:dyDescent="0.3">
      <c r="A209" s="62" t="s">
        <v>69</v>
      </c>
      <c r="B209" s="56" t="s">
        <v>82</v>
      </c>
      <c r="C209" s="56" t="str">
        <f t="shared" si="7"/>
        <v>PH29 Brassica 6x</v>
      </c>
      <c r="D209" s="66" t="s">
        <v>209</v>
      </c>
      <c r="E209">
        <v>2</v>
      </c>
      <c r="F209">
        <v>1</v>
      </c>
      <c r="G209">
        <v>6</v>
      </c>
      <c r="H209" t="str">
        <f t="shared" si="6"/>
        <v>BR024-29216</v>
      </c>
      <c r="I209">
        <v>147</v>
      </c>
      <c r="J209">
        <v>8</v>
      </c>
      <c r="K209">
        <v>28</v>
      </c>
    </row>
    <row r="210" spans="1:11" x14ac:dyDescent="0.3">
      <c r="A210" s="61" t="s">
        <v>69</v>
      </c>
      <c r="B210" s="56" t="s">
        <v>82</v>
      </c>
      <c r="C210" s="56" t="str">
        <f t="shared" si="7"/>
        <v>PH29 Brassica 6x</v>
      </c>
      <c r="D210" s="65" t="s">
        <v>209</v>
      </c>
      <c r="E210">
        <v>2</v>
      </c>
      <c r="F210">
        <v>1</v>
      </c>
      <c r="G210">
        <v>7</v>
      </c>
      <c r="H210" t="str">
        <f t="shared" si="6"/>
        <v>BR024-29217</v>
      </c>
      <c r="I210">
        <v>136</v>
      </c>
      <c r="J210">
        <v>7</v>
      </c>
      <c r="K210">
        <v>30.5</v>
      </c>
    </row>
    <row r="211" spans="1:11" x14ac:dyDescent="0.3">
      <c r="A211" s="88" t="s">
        <v>69</v>
      </c>
      <c r="B211" s="56" t="s">
        <v>82</v>
      </c>
      <c r="C211" s="56" t="str">
        <f t="shared" si="7"/>
        <v>PH29 Brassica 6x</v>
      </c>
      <c r="D211" s="89" t="s">
        <v>209</v>
      </c>
      <c r="E211">
        <v>2</v>
      </c>
      <c r="F211">
        <v>1</v>
      </c>
      <c r="G211">
        <v>8</v>
      </c>
      <c r="H211" t="str">
        <f t="shared" si="6"/>
        <v>BR024-29218</v>
      </c>
      <c r="I211">
        <v>172</v>
      </c>
      <c r="J211">
        <v>8</v>
      </c>
      <c r="K211">
        <v>20.3</v>
      </c>
    </row>
    <row r="212" spans="1:11" x14ac:dyDescent="0.3">
      <c r="A212" s="61" t="s">
        <v>85</v>
      </c>
      <c r="B212" s="56" t="s">
        <v>86</v>
      </c>
      <c r="C212" s="56" t="str">
        <f t="shared" si="7"/>
        <v>PH30 Hex1</v>
      </c>
      <c r="D212" s="65" t="s">
        <v>210</v>
      </c>
      <c r="E212">
        <v>1</v>
      </c>
      <c r="F212">
        <v>1</v>
      </c>
      <c r="G212">
        <v>1</v>
      </c>
      <c r="H212" t="str">
        <f t="shared" si="6"/>
        <v>BR024-30111</v>
      </c>
      <c r="I212">
        <v>189</v>
      </c>
      <c r="J212">
        <v>10</v>
      </c>
      <c r="K212">
        <v>20.7</v>
      </c>
    </row>
    <row r="213" spans="1:11" x14ac:dyDescent="0.3">
      <c r="A213" s="61" t="s">
        <v>85</v>
      </c>
      <c r="B213" s="56" t="s">
        <v>86</v>
      </c>
      <c r="C213" s="56" t="str">
        <f t="shared" si="7"/>
        <v>PH30 Hex1</v>
      </c>
      <c r="D213" s="65" t="s">
        <v>210</v>
      </c>
      <c r="E213">
        <v>1</v>
      </c>
      <c r="F213">
        <v>1</v>
      </c>
      <c r="G213">
        <v>2</v>
      </c>
      <c r="H213" t="str">
        <f t="shared" si="6"/>
        <v>BR024-30112</v>
      </c>
      <c r="I213">
        <v>171</v>
      </c>
      <c r="J213">
        <v>12</v>
      </c>
      <c r="K213">
        <v>19.100000000000001</v>
      </c>
    </row>
    <row r="214" spans="1:11" x14ac:dyDescent="0.3">
      <c r="A214" s="61" t="s">
        <v>85</v>
      </c>
      <c r="B214" s="56" t="s">
        <v>86</v>
      </c>
      <c r="C214" s="56" t="str">
        <f t="shared" si="7"/>
        <v>PH30 Hex1</v>
      </c>
      <c r="D214" s="65" t="s">
        <v>210</v>
      </c>
      <c r="E214">
        <v>1</v>
      </c>
      <c r="F214">
        <v>1</v>
      </c>
      <c r="G214">
        <v>3</v>
      </c>
      <c r="H214" t="str">
        <f t="shared" si="6"/>
        <v>BR024-30113</v>
      </c>
      <c r="I214">
        <v>155</v>
      </c>
      <c r="J214">
        <v>14</v>
      </c>
      <c r="K214">
        <v>19.100000000000001</v>
      </c>
    </row>
    <row r="215" spans="1:11" x14ac:dyDescent="0.3">
      <c r="A215" s="61" t="s">
        <v>85</v>
      </c>
      <c r="B215" s="56" t="s">
        <v>86</v>
      </c>
      <c r="C215" s="56" t="str">
        <f t="shared" si="7"/>
        <v>PH30 Hex1</v>
      </c>
      <c r="D215" s="65" t="s">
        <v>210</v>
      </c>
      <c r="E215">
        <v>1</v>
      </c>
      <c r="F215">
        <v>1</v>
      </c>
      <c r="G215">
        <v>4</v>
      </c>
      <c r="H215" t="str">
        <f t="shared" si="6"/>
        <v>BR024-30114</v>
      </c>
      <c r="I215">
        <v>167</v>
      </c>
      <c r="J215">
        <v>10</v>
      </c>
      <c r="K215">
        <v>17.100000000000001</v>
      </c>
    </row>
    <row r="216" spans="1:11" x14ac:dyDescent="0.3">
      <c r="A216" s="61" t="s">
        <v>85</v>
      </c>
      <c r="B216" s="56" t="s">
        <v>86</v>
      </c>
      <c r="C216" s="56" t="str">
        <f t="shared" si="7"/>
        <v>PH30 Hex1</v>
      </c>
      <c r="D216" s="65" t="s">
        <v>210</v>
      </c>
      <c r="E216">
        <v>2</v>
      </c>
      <c r="F216">
        <v>1</v>
      </c>
      <c r="G216">
        <v>5</v>
      </c>
      <c r="H216" t="str">
        <f t="shared" si="6"/>
        <v>BR024-30215</v>
      </c>
      <c r="I216">
        <v>163</v>
      </c>
      <c r="J216">
        <v>14</v>
      </c>
      <c r="K216">
        <v>23.4</v>
      </c>
    </row>
    <row r="217" spans="1:11" x14ac:dyDescent="0.3">
      <c r="A217" s="61" t="s">
        <v>85</v>
      </c>
      <c r="B217" s="56" t="s">
        <v>86</v>
      </c>
      <c r="C217" s="56" t="str">
        <f t="shared" si="7"/>
        <v>PH30 Hex1</v>
      </c>
      <c r="D217" s="65" t="s">
        <v>210</v>
      </c>
      <c r="E217">
        <v>2</v>
      </c>
      <c r="F217">
        <v>1</v>
      </c>
      <c r="G217">
        <v>6</v>
      </c>
      <c r="H217" t="str">
        <f t="shared" si="6"/>
        <v>BR024-30216</v>
      </c>
      <c r="I217">
        <v>138</v>
      </c>
      <c r="J217">
        <v>12</v>
      </c>
      <c r="K217">
        <v>26.3</v>
      </c>
    </row>
    <row r="218" spans="1:11" x14ac:dyDescent="0.3">
      <c r="A218" s="61" t="s">
        <v>85</v>
      </c>
      <c r="B218" s="56" t="s">
        <v>86</v>
      </c>
      <c r="C218" s="56" t="str">
        <f t="shared" si="7"/>
        <v>PH30 Hex1</v>
      </c>
      <c r="D218" s="65" t="s">
        <v>210</v>
      </c>
      <c r="E218">
        <v>2</v>
      </c>
      <c r="F218">
        <v>1</v>
      </c>
      <c r="G218">
        <v>7</v>
      </c>
      <c r="H218" t="str">
        <f t="shared" si="6"/>
        <v>BR024-30217</v>
      </c>
      <c r="I218">
        <v>175</v>
      </c>
      <c r="J218">
        <v>12</v>
      </c>
      <c r="K218">
        <v>36.799999999999997</v>
      </c>
    </row>
    <row r="219" spans="1:11" x14ac:dyDescent="0.3">
      <c r="A219" s="81" t="s">
        <v>85</v>
      </c>
      <c r="B219" s="56" t="s">
        <v>86</v>
      </c>
      <c r="C219" s="56" t="str">
        <f t="shared" si="7"/>
        <v>PH30 Hex1</v>
      </c>
      <c r="D219" s="75" t="s">
        <v>210</v>
      </c>
      <c r="E219">
        <v>2</v>
      </c>
      <c r="F219">
        <v>1</v>
      </c>
      <c r="G219">
        <v>8</v>
      </c>
      <c r="H219" t="str">
        <f t="shared" si="6"/>
        <v>BR024-30218</v>
      </c>
      <c r="I219">
        <v>151</v>
      </c>
      <c r="J219">
        <v>16</v>
      </c>
      <c r="K219">
        <v>38</v>
      </c>
    </row>
    <row r="220" spans="1:11" x14ac:dyDescent="0.3">
      <c r="A220" s="61" t="s">
        <v>87</v>
      </c>
      <c r="B220" s="56" t="s">
        <v>88</v>
      </c>
      <c r="C220" s="56" t="str">
        <f t="shared" si="7"/>
        <v>PH31 Hex2</v>
      </c>
      <c r="D220" s="65" t="s">
        <v>211</v>
      </c>
      <c r="E220">
        <v>1</v>
      </c>
      <c r="F220">
        <v>1</v>
      </c>
      <c r="G220">
        <v>1</v>
      </c>
      <c r="H220" t="str">
        <f t="shared" si="6"/>
        <v>BR024-31111</v>
      </c>
      <c r="I220">
        <v>171</v>
      </c>
      <c r="J220">
        <v>17</v>
      </c>
      <c r="K220">
        <v>39</v>
      </c>
    </row>
    <row r="221" spans="1:11" x14ac:dyDescent="0.3">
      <c r="A221" s="61" t="s">
        <v>87</v>
      </c>
      <c r="B221" s="56" t="s">
        <v>88</v>
      </c>
      <c r="C221" s="56" t="str">
        <f t="shared" si="7"/>
        <v>PH31 Hex2</v>
      </c>
      <c r="D221" s="65" t="s">
        <v>211</v>
      </c>
      <c r="E221">
        <v>1</v>
      </c>
      <c r="F221">
        <v>1</v>
      </c>
      <c r="G221">
        <v>2</v>
      </c>
      <c r="H221" t="str">
        <f t="shared" si="6"/>
        <v>BR024-31112</v>
      </c>
      <c r="I221">
        <v>193</v>
      </c>
      <c r="J221">
        <v>20</v>
      </c>
      <c r="K221">
        <v>42.5</v>
      </c>
    </row>
    <row r="222" spans="1:11" x14ac:dyDescent="0.3">
      <c r="A222" s="61" t="s">
        <v>87</v>
      </c>
      <c r="B222" s="56" t="s">
        <v>88</v>
      </c>
      <c r="C222" s="56" t="str">
        <f t="shared" si="7"/>
        <v>PH31 Hex2</v>
      </c>
      <c r="D222" s="65" t="s">
        <v>211</v>
      </c>
      <c r="E222">
        <v>1</v>
      </c>
      <c r="F222">
        <v>1</v>
      </c>
      <c r="G222">
        <v>3</v>
      </c>
      <c r="H222" t="str">
        <f t="shared" si="6"/>
        <v>BR024-31113</v>
      </c>
      <c r="I222">
        <v>147</v>
      </c>
      <c r="J222">
        <v>19</v>
      </c>
      <c r="K222">
        <v>34.6</v>
      </c>
    </row>
    <row r="223" spans="1:11" x14ac:dyDescent="0.3">
      <c r="A223" s="61" t="s">
        <v>87</v>
      </c>
      <c r="B223" s="56" t="s">
        <v>88</v>
      </c>
      <c r="C223" s="56" t="str">
        <f t="shared" si="7"/>
        <v>PH31 Hex2</v>
      </c>
      <c r="D223" s="65" t="s">
        <v>211</v>
      </c>
      <c r="E223">
        <v>1</v>
      </c>
      <c r="F223">
        <v>1</v>
      </c>
      <c r="G223">
        <v>4</v>
      </c>
      <c r="H223" t="str">
        <f t="shared" si="6"/>
        <v>BR024-31114</v>
      </c>
      <c r="I223">
        <v>136</v>
      </c>
      <c r="J223">
        <v>17</v>
      </c>
      <c r="K223">
        <v>41.6</v>
      </c>
    </row>
    <row r="224" spans="1:11" x14ac:dyDescent="0.3">
      <c r="A224" s="61" t="s">
        <v>87</v>
      </c>
      <c r="B224" s="56" t="s">
        <v>88</v>
      </c>
      <c r="C224" s="56" t="str">
        <f t="shared" si="7"/>
        <v>PH31 Hex2</v>
      </c>
      <c r="D224" s="65" t="s">
        <v>211</v>
      </c>
      <c r="E224">
        <v>2</v>
      </c>
      <c r="F224">
        <v>1</v>
      </c>
      <c r="G224">
        <v>5</v>
      </c>
      <c r="H224" t="str">
        <f t="shared" si="6"/>
        <v>BR024-31215</v>
      </c>
      <c r="I224">
        <v>185</v>
      </c>
      <c r="J224">
        <v>19</v>
      </c>
      <c r="K224">
        <v>34.4</v>
      </c>
    </row>
    <row r="225" spans="1:11" x14ac:dyDescent="0.3">
      <c r="A225" s="61" t="s">
        <v>87</v>
      </c>
      <c r="B225" s="56" t="s">
        <v>88</v>
      </c>
      <c r="C225" s="56" t="str">
        <f t="shared" si="7"/>
        <v>PH31 Hex2</v>
      </c>
      <c r="D225" s="65" t="s">
        <v>211</v>
      </c>
      <c r="E225">
        <v>2</v>
      </c>
      <c r="F225">
        <v>1</v>
      </c>
      <c r="G225">
        <v>6</v>
      </c>
      <c r="H225" t="str">
        <f t="shared" si="6"/>
        <v>BR024-31216</v>
      </c>
      <c r="I225">
        <v>154</v>
      </c>
      <c r="J225">
        <v>21</v>
      </c>
      <c r="K225">
        <v>31.5</v>
      </c>
    </row>
    <row r="226" spans="1:11" x14ac:dyDescent="0.3">
      <c r="A226" s="61" t="s">
        <v>87</v>
      </c>
      <c r="B226" s="56" t="s">
        <v>88</v>
      </c>
      <c r="C226" s="56" t="str">
        <f t="shared" si="7"/>
        <v>PH31 Hex2</v>
      </c>
      <c r="D226" s="65" t="s">
        <v>211</v>
      </c>
      <c r="E226">
        <v>2</v>
      </c>
      <c r="F226">
        <v>1</v>
      </c>
      <c r="G226">
        <v>7</v>
      </c>
      <c r="H226" t="str">
        <f t="shared" si="6"/>
        <v>BR024-31217</v>
      </c>
      <c r="I226">
        <v>138</v>
      </c>
      <c r="J226">
        <v>15</v>
      </c>
      <c r="K226">
        <v>26.3</v>
      </c>
    </row>
    <row r="227" spans="1:11" x14ac:dyDescent="0.3">
      <c r="A227" s="81" t="s">
        <v>87</v>
      </c>
      <c r="B227" s="56" t="s">
        <v>88</v>
      </c>
      <c r="C227" s="56" t="str">
        <f t="shared" si="7"/>
        <v>PH31 Hex2</v>
      </c>
      <c r="D227" s="75" t="s">
        <v>211</v>
      </c>
      <c r="E227">
        <v>2</v>
      </c>
      <c r="F227">
        <v>1</v>
      </c>
      <c r="G227">
        <v>8</v>
      </c>
      <c r="H227" t="str">
        <f t="shared" si="6"/>
        <v>BR024-31218</v>
      </c>
      <c r="I227">
        <v>149</v>
      </c>
      <c r="J227">
        <v>17</v>
      </c>
      <c r="K227">
        <v>45.4</v>
      </c>
    </row>
    <row r="228" spans="1:11" x14ac:dyDescent="0.3">
      <c r="A228" s="61" t="s">
        <v>89</v>
      </c>
      <c r="B228" s="56" t="s">
        <v>90</v>
      </c>
      <c r="C228" s="56" t="str">
        <f t="shared" si="7"/>
        <v>PH32 F1</v>
      </c>
      <c r="D228" s="65" t="s">
        <v>212</v>
      </c>
      <c r="E228">
        <v>1</v>
      </c>
      <c r="F228">
        <v>1</v>
      </c>
      <c r="G228">
        <v>1</v>
      </c>
      <c r="H228" t="str">
        <f t="shared" si="6"/>
        <v>BR024-32111</v>
      </c>
      <c r="I228">
        <v>198</v>
      </c>
      <c r="J228">
        <v>14</v>
      </c>
      <c r="K228">
        <v>40.5</v>
      </c>
    </row>
    <row r="229" spans="1:11" x14ac:dyDescent="0.3">
      <c r="A229" s="61" t="s">
        <v>89</v>
      </c>
      <c r="B229" s="56" t="s">
        <v>90</v>
      </c>
      <c r="C229" s="56" t="str">
        <f t="shared" si="7"/>
        <v>PH32 F1</v>
      </c>
      <c r="D229" s="65" t="s">
        <v>212</v>
      </c>
      <c r="E229">
        <v>1</v>
      </c>
      <c r="F229">
        <v>1</v>
      </c>
      <c r="G229">
        <v>2</v>
      </c>
      <c r="H229" t="str">
        <f t="shared" si="6"/>
        <v>BR024-32112</v>
      </c>
      <c r="I229">
        <v>139</v>
      </c>
      <c r="J229">
        <v>16</v>
      </c>
      <c r="K229">
        <v>29.3</v>
      </c>
    </row>
    <row r="230" spans="1:11" x14ac:dyDescent="0.3">
      <c r="A230" s="61" t="s">
        <v>89</v>
      </c>
      <c r="B230" s="56" t="s">
        <v>90</v>
      </c>
      <c r="C230" s="56" t="str">
        <f t="shared" si="7"/>
        <v>PH32 F1</v>
      </c>
      <c r="D230" s="65" t="s">
        <v>212</v>
      </c>
      <c r="E230">
        <v>1</v>
      </c>
      <c r="F230">
        <v>1</v>
      </c>
      <c r="G230">
        <v>3</v>
      </c>
      <c r="H230" t="str">
        <f t="shared" si="6"/>
        <v>BR024-32113</v>
      </c>
      <c r="I230">
        <v>222</v>
      </c>
      <c r="J230">
        <v>15</v>
      </c>
      <c r="K230">
        <v>11.1</v>
      </c>
    </row>
    <row r="231" spans="1:11" x14ac:dyDescent="0.3">
      <c r="A231" s="61" t="s">
        <v>89</v>
      </c>
      <c r="B231" s="56" t="s">
        <v>90</v>
      </c>
      <c r="C231" s="56" t="str">
        <f t="shared" si="7"/>
        <v>PH32 F1</v>
      </c>
      <c r="D231" s="65" t="s">
        <v>212</v>
      </c>
      <c r="E231">
        <v>1</v>
      </c>
      <c r="F231">
        <v>1</v>
      </c>
      <c r="G231">
        <v>4</v>
      </c>
      <c r="H231" t="str">
        <f t="shared" si="6"/>
        <v>BR024-32114</v>
      </c>
      <c r="I231">
        <v>198</v>
      </c>
      <c r="J231">
        <v>15</v>
      </c>
      <c r="K231">
        <v>40</v>
      </c>
    </row>
    <row r="232" spans="1:11" x14ac:dyDescent="0.3">
      <c r="A232" s="61" t="s">
        <v>89</v>
      </c>
      <c r="B232" s="56" t="s">
        <v>90</v>
      </c>
      <c r="C232" s="56" t="str">
        <f t="shared" si="7"/>
        <v>PH32 F1</v>
      </c>
      <c r="D232" s="65" t="s">
        <v>212</v>
      </c>
      <c r="E232">
        <v>2</v>
      </c>
      <c r="F232">
        <v>1</v>
      </c>
      <c r="G232">
        <v>5</v>
      </c>
      <c r="H232" t="str">
        <f t="shared" si="6"/>
        <v>BR024-32215</v>
      </c>
      <c r="I232">
        <v>191</v>
      </c>
      <c r="J232">
        <v>13</v>
      </c>
      <c r="K232">
        <v>40.4</v>
      </c>
    </row>
    <row r="233" spans="1:11" x14ac:dyDescent="0.3">
      <c r="A233" s="61" t="s">
        <v>89</v>
      </c>
      <c r="B233" s="56" t="s">
        <v>90</v>
      </c>
      <c r="C233" s="56" t="str">
        <f t="shared" si="7"/>
        <v>PH32 F1</v>
      </c>
      <c r="D233" s="65" t="s">
        <v>212</v>
      </c>
      <c r="E233">
        <v>2</v>
      </c>
      <c r="F233">
        <v>1</v>
      </c>
      <c r="G233">
        <v>6</v>
      </c>
      <c r="H233" t="str">
        <f t="shared" si="6"/>
        <v>BR024-32216</v>
      </c>
      <c r="I233">
        <v>159</v>
      </c>
      <c r="J233">
        <v>17</v>
      </c>
      <c r="K233">
        <v>44.8</v>
      </c>
    </row>
    <row r="234" spans="1:11" x14ac:dyDescent="0.3">
      <c r="A234" s="61" t="s">
        <v>89</v>
      </c>
      <c r="B234" s="56" t="s">
        <v>90</v>
      </c>
      <c r="C234" s="56" t="str">
        <f t="shared" si="7"/>
        <v>PH32 F1</v>
      </c>
      <c r="D234" s="65" t="s">
        <v>212</v>
      </c>
      <c r="E234">
        <v>2</v>
      </c>
      <c r="F234">
        <v>1</v>
      </c>
      <c r="G234">
        <v>7</v>
      </c>
      <c r="H234" t="str">
        <f t="shared" si="6"/>
        <v>BR024-32217</v>
      </c>
      <c r="I234">
        <v>192</v>
      </c>
      <c r="J234">
        <v>15</v>
      </c>
      <c r="K234">
        <v>44.1</v>
      </c>
    </row>
    <row r="235" spans="1:11" x14ac:dyDescent="0.3">
      <c r="A235" s="81" t="s">
        <v>89</v>
      </c>
      <c r="B235" s="56" t="s">
        <v>90</v>
      </c>
      <c r="C235" s="56" t="str">
        <f t="shared" si="7"/>
        <v>PH32 F1</v>
      </c>
      <c r="D235" s="75" t="s">
        <v>212</v>
      </c>
      <c r="E235">
        <v>2</v>
      </c>
      <c r="F235">
        <v>1</v>
      </c>
      <c r="G235">
        <v>8</v>
      </c>
      <c r="H235" t="str">
        <f t="shared" si="6"/>
        <v>BR024-32218</v>
      </c>
      <c r="I235">
        <v>165</v>
      </c>
      <c r="J235">
        <v>17</v>
      </c>
      <c r="K235">
        <v>13.1</v>
      </c>
    </row>
    <row r="236" spans="1:11" x14ac:dyDescent="0.3">
      <c r="A236" s="61" t="s">
        <v>91</v>
      </c>
      <c r="B236" s="56" t="s">
        <v>90</v>
      </c>
      <c r="C236" s="56" t="str">
        <f t="shared" si="7"/>
        <v>PH33 F1</v>
      </c>
      <c r="D236" s="65" t="s">
        <v>213</v>
      </c>
      <c r="E236">
        <v>1</v>
      </c>
      <c r="F236">
        <v>1</v>
      </c>
      <c r="G236">
        <v>1</v>
      </c>
      <c r="H236" t="str">
        <f t="shared" si="6"/>
        <v>BR024-33111</v>
      </c>
      <c r="I236">
        <v>198</v>
      </c>
      <c r="J236">
        <v>8</v>
      </c>
      <c r="K236">
        <v>27.4</v>
      </c>
    </row>
    <row r="237" spans="1:11" x14ac:dyDescent="0.3">
      <c r="A237" s="61" t="s">
        <v>91</v>
      </c>
      <c r="B237" s="56" t="s">
        <v>90</v>
      </c>
      <c r="C237" s="56" t="str">
        <f t="shared" si="7"/>
        <v>PH33 F1</v>
      </c>
      <c r="D237" s="65" t="s">
        <v>213</v>
      </c>
      <c r="E237">
        <v>1</v>
      </c>
      <c r="F237">
        <v>1</v>
      </c>
      <c r="G237">
        <v>2</v>
      </c>
      <c r="H237" t="str">
        <f t="shared" si="6"/>
        <v>BR024-33112</v>
      </c>
      <c r="I237">
        <v>169</v>
      </c>
      <c r="J237">
        <v>7</v>
      </c>
      <c r="K237">
        <v>32.6</v>
      </c>
    </row>
    <row r="238" spans="1:11" x14ac:dyDescent="0.3">
      <c r="A238" s="61" t="s">
        <v>91</v>
      </c>
      <c r="B238" s="56" t="s">
        <v>90</v>
      </c>
      <c r="C238" s="56" t="str">
        <f t="shared" si="7"/>
        <v>PH33 F1</v>
      </c>
      <c r="D238" s="65" t="s">
        <v>213</v>
      </c>
      <c r="E238">
        <v>1</v>
      </c>
      <c r="F238">
        <v>1</v>
      </c>
      <c r="G238">
        <v>3</v>
      </c>
      <c r="H238" t="str">
        <f t="shared" si="6"/>
        <v>BR024-33113</v>
      </c>
      <c r="I238">
        <v>114</v>
      </c>
      <c r="J238">
        <v>12</v>
      </c>
      <c r="K238">
        <v>6.9</v>
      </c>
    </row>
    <row r="239" spans="1:11" x14ac:dyDescent="0.3">
      <c r="A239" s="61" t="s">
        <v>91</v>
      </c>
      <c r="B239" s="56" t="s">
        <v>90</v>
      </c>
      <c r="C239" s="56" t="str">
        <f t="shared" si="7"/>
        <v>PH33 F1</v>
      </c>
      <c r="D239" s="65" t="s">
        <v>213</v>
      </c>
      <c r="E239">
        <v>1</v>
      </c>
      <c r="F239">
        <v>1</v>
      </c>
      <c r="G239">
        <v>4</v>
      </c>
      <c r="H239" t="str">
        <f t="shared" si="6"/>
        <v>BR024-33114</v>
      </c>
      <c r="I239">
        <v>148</v>
      </c>
      <c r="J239">
        <v>11</v>
      </c>
      <c r="K239">
        <v>19.899999999999999</v>
      </c>
    </row>
    <row r="240" spans="1:11" x14ac:dyDescent="0.3">
      <c r="A240" s="61" t="s">
        <v>91</v>
      </c>
      <c r="B240" s="56" t="s">
        <v>90</v>
      </c>
      <c r="C240" s="56" t="str">
        <f t="shared" si="7"/>
        <v>PH33 F1</v>
      </c>
      <c r="D240" s="65" t="s">
        <v>213</v>
      </c>
      <c r="E240">
        <v>2</v>
      </c>
      <c r="F240">
        <v>1</v>
      </c>
      <c r="G240">
        <v>5</v>
      </c>
      <c r="H240" t="str">
        <f t="shared" si="6"/>
        <v>BR024-33215</v>
      </c>
      <c r="I240">
        <v>150</v>
      </c>
      <c r="J240">
        <v>8</v>
      </c>
      <c r="K240">
        <v>18.8</v>
      </c>
    </row>
    <row r="241" spans="1:11" x14ac:dyDescent="0.3">
      <c r="A241" s="61" t="s">
        <v>91</v>
      </c>
      <c r="B241" s="56" t="s">
        <v>90</v>
      </c>
      <c r="C241" s="56" t="str">
        <f t="shared" si="7"/>
        <v>PH33 F1</v>
      </c>
      <c r="D241" s="65" t="s">
        <v>213</v>
      </c>
      <c r="E241">
        <v>2</v>
      </c>
      <c r="F241">
        <v>1</v>
      </c>
      <c r="G241">
        <v>6</v>
      </c>
      <c r="H241" t="str">
        <f t="shared" si="6"/>
        <v>BR024-33216</v>
      </c>
      <c r="I241">
        <v>165</v>
      </c>
      <c r="J241">
        <v>8</v>
      </c>
      <c r="K241">
        <v>17</v>
      </c>
    </row>
    <row r="242" spans="1:11" x14ac:dyDescent="0.3">
      <c r="A242" s="61" t="s">
        <v>91</v>
      </c>
      <c r="B242" s="56" t="s">
        <v>90</v>
      </c>
      <c r="C242" s="56" t="str">
        <f t="shared" si="7"/>
        <v>PH33 F1</v>
      </c>
      <c r="D242" s="65" t="s">
        <v>213</v>
      </c>
      <c r="E242">
        <v>2</v>
      </c>
      <c r="F242">
        <v>1</v>
      </c>
      <c r="G242">
        <v>7</v>
      </c>
      <c r="H242" t="str">
        <f t="shared" si="6"/>
        <v>BR024-33217</v>
      </c>
      <c r="I242">
        <v>182</v>
      </c>
      <c r="J242">
        <v>11</v>
      </c>
      <c r="K242">
        <v>22.6</v>
      </c>
    </row>
    <row r="243" spans="1:11" x14ac:dyDescent="0.3">
      <c r="A243" s="81" t="s">
        <v>91</v>
      </c>
      <c r="B243" s="56" t="s">
        <v>90</v>
      </c>
      <c r="C243" s="56" t="str">
        <f t="shared" si="7"/>
        <v>PH33 F1</v>
      </c>
      <c r="D243" s="75" t="s">
        <v>213</v>
      </c>
      <c r="E243">
        <v>2</v>
      </c>
      <c r="F243">
        <v>1</v>
      </c>
      <c r="G243">
        <v>8</v>
      </c>
      <c r="H243" t="str">
        <f t="shared" si="6"/>
        <v>BR024-33218</v>
      </c>
      <c r="I243">
        <v>185</v>
      </c>
      <c r="J243">
        <v>8</v>
      </c>
      <c r="K243">
        <v>33.799999999999997</v>
      </c>
    </row>
    <row r="244" spans="1:11" x14ac:dyDescent="0.3">
      <c r="A244" s="61" t="s">
        <v>92</v>
      </c>
      <c r="B244" s="56" t="s">
        <v>90</v>
      </c>
      <c r="C244" s="56" t="str">
        <f t="shared" si="7"/>
        <v>PH34 F1</v>
      </c>
      <c r="D244" s="65" t="s">
        <v>214</v>
      </c>
      <c r="E244">
        <v>1</v>
      </c>
      <c r="F244">
        <v>1</v>
      </c>
      <c r="G244">
        <v>1</v>
      </c>
      <c r="H244" t="str">
        <f t="shared" si="6"/>
        <v>BR024-34111</v>
      </c>
      <c r="I244">
        <v>166</v>
      </c>
      <c r="J244">
        <v>11</v>
      </c>
      <c r="K244">
        <v>38.6</v>
      </c>
    </row>
    <row r="245" spans="1:11" x14ac:dyDescent="0.3">
      <c r="A245" s="61" t="s">
        <v>92</v>
      </c>
      <c r="B245" s="56" t="s">
        <v>90</v>
      </c>
      <c r="C245" s="56" t="str">
        <f t="shared" si="7"/>
        <v>PH34 F1</v>
      </c>
      <c r="D245" s="65" t="s">
        <v>214</v>
      </c>
      <c r="E245">
        <v>1</v>
      </c>
      <c r="F245">
        <v>1</v>
      </c>
      <c r="G245">
        <v>2</v>
      </c>
      <c r="H245" t="str">
        <f t="shared" si="6"/>
        <v>BR024-34112</v>
      </c>
      <c r="I245">
        <v>163</v>
      </c>
      <c r="J245">
        <v>13</v>
      </c>
      <c r="K245">
        <v>23.5</v>
      </c>
    </row>
    <row r="246" spans="1:11" x14ac:dyDescent="0.3">
      <c r="A246" s="61" t="s">
        <v>92</v>
      </c>
      <c r="B246" s="56" t="s">
        <v>90</v>
      </c>
      <c r="C246" s="56" t="str">
        <f t="shared" si="7"/>
        <v>PH34 F1</v>
      </c>
      <c r="D246" s="65" t="s">
        <v>214</v>
      </c>
      <c r="E246">
        <v>1</v>
      </c>
      <c r="F246">
        <v>1</v>
      </c>
      <c r="G246">
        <v>3</v>
      </c>
      <c r="H246" t="str">
        <f t="shared" si="6"/>
        <v>BR024-34113</v>
      </c>
      <c r="I246">
        <v>160</v>
      </c>
      <c r="J246">
        <v>11</v>
      </c>
      <c r="K246">
        <v>30.4</v>
      </c>
    </row>
    <row r="247" spans="1:11" x14ac:dyDescent="0.3">
      <c r="A247" s="61" t="s">
        <v>92</v>
      </c>
      <c r="B247" s="56" t="s">
        <v>90</v>
      </c>
      <c r="C247" s="56" t="str">
        <f t="shared" si="7"/>
        <v>PH34 F1</v>
      </c>
      <c r="D247" s="65" t="s">
        <v>214</v>
      </c>
      <c r="E247">
        <v>1</v>
      </c>
      <c r="F247">
        <v>1</v>
      </c>
      <c r="G247">
        <v>4</v>
      </c>
      <c r="H247" t="str">
        <f t="shared" si="6"/>
        <v>BR024-34114</v>
      </c>
      <c r="I247">
        <v>181</v>
      </c>
      <c r="J247">
        <v>7</v>
      </c>
      <c r="K247">
        <v>37.4</v>
      </c>
    </row>
    <row r="248" spans="1:11" x14ac:dyDescent="0.3">
      <c r="A248" s="61" t="s">
        <v>92</v>
      </c>
      <c r="B248" s="56" t="s">
        <v>90</v>
      </c>
      <c r="C248" s="56" t="str">
        <f t="shared" si="7"/>
        <v>PH34 F1</v>
      </c>
      <c r="D248" s="65" t="s">
        <v>214</v>
      </c>
      <c r="E248">
        <v>2</v>
      </c>
      <c r="F248">
        <v>1</v>
      </c>
      <c r="G248">
        <v>5</v>
      </c>
      <c r="H248" t="str">
        <f t="shared" si="6"/>
        <v>BR024-34215</v>
      </c>
      <c r="I248">
        <v>153</v>
      </c>
      <c r="J248">
        <v>11</v>
      </c>
      <c r="K248">
        <v>46.1</v>
      </c>
    </row>
    <row r="249" spans="1:11" x14ac:dyDescent="0.3">
      <c r="A249" s="61" t="s">
        <v>92</v>
      </c>
      <c r="B249" s="56" t="s">
        <v>90</v>
      </c>
      <c r="C249" s="56" t="str">
        <f t="shared" si="7"/>
        <v>PH34 F1</v>
      </c>
      <c r="D249" s="65" t="s">
        <v>214</v>
      </c>
      <c r="E249">
        <v>2</v>
      </c>
      <c r="F249">
        <v>1</v>
      </c>
      <c r="G249">
        <v>6</v>
      </c>
      <c r="H249" t="str">
        <f t="shared" si="6"/>
        <v>BR024-34216</v>
      </c>
      <c r="I249">
        <v>195</v>
      </c>
      <c r="J249">
        <v>9</v>
      </c>
      <c r="K249">
        <v>32.9</v>
      </c>
    </row>
    <row r="250" spans="1:11" x14ac:dyDescent="0.3">
      <c r="A250" s="61" t="s">
        <v>92</v>
      </c>
      <c r="B250" s="56" t="s">
        <v>90</v>
      </c>
      <c r="C250" s="56" t="str">
        <f t="shared" si="7"/>
        <v>PH34 F1</v>
      </c>
      <c r="D250" s="65" t="s">
        <v>214</v>
      </c>
      <c r="E250">
        <v>2</v>
      </c>
      <c r="F250">
        <v>1</v>
      </c>
      <c r="G250">
        <v>7</v>
      </c>
      <c r="H250" t="str">
        <f t="shared" si="6"/>
        <v>BR024-34217</v>
      </c>
      <c r="I250">
        <v>175</v>
      </c>
      <c r="J250">
        <v>9</v>
      </c>
      <c r="K250">
        <v>42</v>
      </c>
    </row>
    <row r="251" spans="1:11" x14ac:dyDescent="0.3">
      <c r="A251" s="81" t="s">
        <v>92</v>
      </c>
      <c r="B251" s="56" t="s">
        <v>90</v>
      </c>
      <c r="C251" s="56" t="str">
        <f t="shared" si="7"/>
        <v>PH34 F1</v>
      </c>
      <c r="D251" s="75" t="s">
        <v>214</v>
      </c>
      <c r="E251">
        <v>2</v>
      </c>
      <c r="F251">
        <v>1</v>
      </c>
      <c r="G251">
        <v>8</v>
      </c>
      <c r="H251" t="str">
        <f t="shared" si="6"/>
        <v>BR024-34218</v>
      </c>
      <c r="I251">
        <v>152</v>
      </c>
      <c r="J251">
        <v>12</v>
      </c>
      <c r="K251">
        <v>41.9</v>
      </c>
    </row>
    <row r="252" spans="1:11" x14ac:dyDescent="0.3">
      <c r="A252" s="61" t="s">
        <v>93</v>
      </c>
      <c r="B252" s="56" t="s">
        <v>86</v>
      </c>
      <c r="C252" s="56" t="str">
        <f t="shared" si="7"/>
        <v>PH35 Hex1</v>
      </c>
      <c r="D252" s="65" t="s">
        <v>215</v>
      </c>
      <c r="E252">
        <v>1</v>
      </c>
      <c r="F252">
        <v>1</v>
      </c>
      <c r="G252">
        <v>1</v>
      </c>
      <c r="H252" t="str">
        <f t="shared" si="6"/>
        <v>BR024-35111</v>
      </c>
      <c r="I252">
        <v>118</v>
      </c>
      <c r="J252">
        <v>10</v>
      </c>
      <c r="K252">
        <v>15.4</v>
      </c>
    </row>
    <row r="253" spans="1:11" x14ac:dyDescent="0.3">
      <c r="A253" s="61" t="s">
        <v>93</v>
      </c>
      <c r="B253" s="56" t="s">
        <v>86</v>
      </c>
      <c r="C253" s="56" t="str">
        <f t="shared" si="7"/>
        <v>PH35 Hex1</v>
      </c>
      <c r="D253" s="65" t="s">
        <v>215</v>
      </c>
      <c r="E253">
        <v>1</v>
      </c>
      <c r="F253">
        <v>1</v>
      </c>
      <c r="G253">
        <v>2</v>
      </c>
      <c r="H253" t="str">
        <f t="shared" si="6"/>
        <v>BR024-35112</v>
      </c>
      <c r="I253">
        <v>89</v>
      </c>
      <c r="J253">
        <v>13</v>
      </c>
      <c r="K253">
        <v>7.1</v>
      </c>
    </row>
    <row r="254" spans="1:11" x14ac:dyDescent="0.3">
      <c r="A254" s="61" t="s">
        <v>93</v>
      </c>
      <c r="B254" s="56" t="s">
        <v>86</v>
      </c>
      <c r="C254" s="56" t="str">
        <f t="shared" si="7"/>
        <v>PH35 Hex1</v>
      </c>
      <c r="D254" s="65" t="s">
        <v>215</v>
      </c>
      <c r="E254">
        <v>1</v>
      </c>
      <c r="F254">
        <v>1</v>
      </c>
      <c r="G254">
        <v>3</v>
      </c>
      <c r="H254" t="str">
        <f t="shared" si="6"/>
        <v>BR024-35113</v>
      </c>
      <c r="I254">
        <v>124</v>
      </c>
      <c r="J254">
        <v>14</v>
      </c>
      <c r="K254">
        <v>26.1</v>
      </c>
    </row>
    <row r="255" spans="1:11" x14ac:dyDescent="0.3">
      <c r="A255" s="61" t="s">
        <v>93</v>
      </c>
      <c r="B255" s="56" t="s">
        <v>86</v>
      </c>
      <c r="C255" s="56" t="str">
        <f t="shared" si="7"/>
        <v>PH35 Hex1</v>
      </c>
      <c r="D255" s="65" t="s">
        <v>215</v>
      </c>
      <c r="E255">
        <v>1</v>
      </c>
      <c r="F255">
        <v>1</v>
      </c>
      <c r="G255">
        <v>4</v>
      </c>
      <c r="H255" t="str">
        <f t="shared" si="6"/>
        <v>BR024-35114</v>
      </c>
      <c r="I255">
        <v>104</v>
      </c>
      <c r="J255">
        <v>13</v>
      </c>
      <c r="K255">
        <v>16.600000000000001</v>
      </c>
    </row>
    <row r="256" spans="1:11" x14ac:dyDescent="0.3">
      <c r="A256" s="61" t="s">
        <v>93</v>
      </c>
      <c r="B256" s="56" t="s">
        <v>86</v>
      </c>
      <c r="C256" s="56" t="str">
        <f t="shared" si="7"/>
        <v>PH35 Hex1</v>
      </c>
      <c r="D256" s="65" t="s">
        <v>215</v>
      </c>
      <c r="E256">
        <v>2</v>
      </c>
      <c r="F256">
        <v>1</v>
      </c>
      <c r="G256">
        <v>5</v>
      </c>
      <c r="H256" t="str">
        <f t="shared" si="6"/>
        <v>BR024-35215</v>
      </c>
      <c r="I256">
        <v>134</v>
      </c>
      <c r="J256">
        <v>11</v>
      </c>
      <c r="K256">
        <v>29</v>
      </c>
    </row>
    <row r="257" spans="1:13" x14ac:dyDescent="0.3">
      <c r="A257" s="61" t="s">
        <v>93</v>
      </c>
      <c r="B257" s="56" t="s">
        <v>86</v>
      </c>
      <c r="C257" s="56" t="str">
        <f t="shared" si="7"/>
        <v>PH35 Hex1</v>
      </c>
      <c r="D257" s="65" t="s">
        <v>215</v>
      </c>
      <c r="E257">
        <v>2</v>
      </c>
      <c r="F257">
        <v>1</v>
      </c>
      <c r="G257">
        <v>6</v>
      </c>
      <c r="H257" t="str">
        <f t="shared" si="6"/>
        <v>BR024-35216</v>
      </c>
      <c r="I257">
        <v>115</v>
      </c>
      <c r="J257">
        <v>9</v>
      </c>
      <c r="K257">
        <v>25.8</v>
      </c>
    </row>
    <row r="258" spans="1:13" x14ac:dyDescent="0.3">
      <c r="A258" s="61" t="s">
        <v>93</v>
      </c>
      <c r="B258" s="56" t="s">
        <v>86</v>
      </c>
      <c r="C258" s="56" t="str">
        <f t="shared" si="7"/>
        <v>PH35 Hex1</v>
      </c>
      <c r="D258" s="65" t="s">
        <v>215</v>
      </c>
      <c r="E258">
        <v>2</v>
      </c>
      <c r="F258">
        <v>1</v>
      </c>
      <c r="G258">
        <v>7</v>
      </c>
      <c r="H258" t="str">
        <f t="shared" ref="H258:H321" si="8">CONCATENATE("BR024-","",D258,FIXED(E258,0,0),F258,G258)</f>
        <v>BR024-35217</v>
      </c>
      <c r="I258">
        <v>118</v>
      </c>
      <c r="J258">
        <v>15</v>
      </c>
      <c r="K258">
        <v>8.1999999999999993</v>
      </c>
    </row>
    <row r="259" spans="1:13" x14ac:dyDescent="0.3">
      <c r="A259" s="81" t="s">
        <v>93</v>
      </c>
      <c r="B259" s="56" t="s">
        <v>86</v>
      </c>
      <c r="C259" s="56" t="str">
        <f t="shared" ref="C259:C322" si="9">CONCATENATE(A259," ",B259)</f>
        <v>PH35 Hex1</v>
      </c>
      <c r="D259" s="75" t="s">
        <v>215</v>
      </c>
      <c r="E259">
        <v>2</v>
      </c>
      <c r="F259">
        <v>1</v>
      </c>
      <c r="G259">
        <v>8</v>
      </c>
      <c r="H259" t="str">
        <f t="shared" si="8"/>
        <v>BR024-35218</v>
      </c>
      <c r="I259">
        <v>148</v>
      </c>
      <c r="J259">
        <v>10</v>
      </c>
      <c r="K259">
        <v>12</v>
      </c>
    </row>
    <row r="260" spans="1:13" x14ac:dyDescent="0.3">
      <c r="A260" s="58" t="s">
        <v>94</v>
      </c>
      <c r="B260" s="56" t="s">
        <v>88</v>
      </c>
      <c r="C260" s="56" t="str">
        <f t="shared" si="9"/>
        <v>PH36 Hex2</v>
      </c>
      <c r="D260" s="67" t="s">
        <v>216</v>
      </c>
      <c r="E260">
        <v>1</v>
      </c>
      <c r="F260">
        <v>1</v>
      </c>
      <c r="G260">
        <v>1</v>
      </c>
      <c r="H260" t="str">
        <f t="shared" si="8"/>
        <v>BR024-36111</v>
      </c>
      <c r="I260">
        <v>180</v>
      </c>
      <c r="J260">
        <v>22</v>
      </c>
      <c r="K260">
        <v>45.9</v>
      </c>
    </row>
    <row r="261" spans="1:13" x14ac:dyDescent="0.3">
      <c r="A261" s="58" t="s">
        <v>94</v>
      </c>
      <c r="B261" s="56" t="s">
        <v>88</v>
      </c>
      <c r="C261" s="56" t="str">
        <f t="shared" si="9"/>
        <v>PH36 Hex2</v>
      </c>
      <c r="D261" s="67" t="s">
        <v>216</v>
      </c>
      <c r="E261">
        <v>1</v>
      </c>
      <c r="F261">
        <v>1</v>
      </c>
      <c r="G261">
        <v>2</v>
      </c>
      <c r="H261" t="str">
        <f t="shared" si="8"/>
        <v>BR024-36112</v>
      </c>
      <c r="I261">
        <v>156</v>
      </c>
      <c r="J261">
        <v>22</v>
      </c>
      <c r="K261">
        <v>57</v>
      </c>
    </row>
    <row r="262" spans="1:13" x14ac:dyDescent="0.3">
      <c r="A262" s="58" t="s">
        <v>94</v>
      </c>
      <c r="B262" s="56" t="s">
        <v>88</v>
      </c>
      <c r="C262" s="56" t="str">
        <f t="shared" si="9"/>
        <v>PH36 Hex2</v>
      </c>
      <c r="D262" s="67" t="s">
        <v>216</v>
      </c>
      <c r="E262">
        <v>1</v>
      </c>
      <c r="F262">
        <v>1</v>
      </c>
      <c r="G262">
        <v>3</v>
      </c>
      <c r="H262" t="str">
        <f t="shared" si="8"/>
        <v>BR024-36113</v>
      </c>
      <c r="I262">
        <v>172</v>
      </c>
      <c r="J262">
        <v>24</v>
      </c>
      <c r="K262">
        <v>53.6</v>
      </c>
    </row>
    <row r="263" spans="1:13" x14ac:dyDescent="0.3">
      <c r="A263" s="58" t="s">
        <v>94</v>
      </c>
      <c r="B263" s="56" t="s">
        <v>88</v>
      </c>
      <c r="C263" s="56" t="str">
        <f t="shared" si="9"/>
        <v>PH36 Hex2</v>
      </c>
      <c r="D263" s="67" t="s">
        <v>216</v>
      </c>
      <c r="E263">
        <v>1</v>
      </c>
      <c r="F263">
        <v>1</v>
      </c>
      <c r="G263">
        <v>4</v>
      </c>
      <c r="H263" t="str">
        <f t="shared" si="8"/>
        <v>BR024-36114</v>
      </c>
      <c r="I263">
        <v>163</v>
      </c>
      <c r="J263">
        <v>21</v>
      </c>
      <c r="K263">
        <v>46.9</v>
      </c>
    </row>
    <row r="264" spans="1:13" x14ac:dyDescent="0.3">
      <c r="A264" s="58" t="s">
        <v>94</v>
      </c>
      <c r="B264" s="56" t="s">
        <v>88</v>
      </c>
      <c r="C264" s="56" t="str">
        <f t="shared" si="9"/>
        <v>PH36 Hex2</v>
      </c>
      <c r="D264" s="67" t="s">
        <v>216</v>
      </c>
      <c r="E264">
        <v>2</v>
      </c>
      <c r="F264">
        <v>1</v>
      </c>
      <c r="G264">
        <v>5</v>
      </c>
      <c r="H264" t="str">
        <f t="shared" si="8"/>
        <v>BR024-36215</v>
      </c>
      <c r="I264">
        <v>170</v>
      </c>
      <c r="J264">
        <v>19</v>
      </c>
      <c r="K264">
        <v>45.7</v>
      </c>
    </row>
    <row r="265" spans="1:13" x14ac:dyDescent="0.3">
      <c r="A265" s="58" t="s">
        <v>94</v>
      </c>
      <c r="B265" s="56" t="s">
        <v>88</v>
      </c>
      <c r="C265" s="56" t="str">
        <f t="shared" si="9"/>
        <v>PH36 Hex2</v>
      </c>
      <c r="D265" s="67" t="s">
        <v>216</v>
      </c>
      <c r="E265">
        <v>2</v>
      </c>
      <c r="F265">
        <v>1</v>
      </c>
      <c r="G265">
        <v>6</v>
      </c>
      <c r="H265" t="str">
        <f t="shared" si="8"/>
        <v>BR024-36216</v>
      </c>
      <c r="I265">
        <v>176</v>
      </c>
      <c r="J265">
        <v>20</v>
      </c>
      <c r="K265">
        <v>45.2</v>
      </c>
    </row>
    <row r="266" spans="1:13" x14ac:dyDescent="0.3">
      <c r="A266" s="58" t="s">
        <v>94</v>
      </c>
      <c r="B266" s="56" t="s">
        <v>88</v>
      </c>
      <c r="C266" s="56" t="str">
        <f t="shared" si="9"/>
        <v>PH36 Hex2</v>
      </c>
      <c r="D266" s="67" t="s">
        <v>216</v>
      </c>
      <c r="E266">
        <v>2</v>
      </c>
      <c r="F266">
        <v>1</v>
      </c>
      <c r="G266">
        <v>7</v>
      </c>
      <c r="H266" t="str">
        <f t="shared" si="8"/>
        <v>BR024-36217</v>
      </c>
      <c r="I266">
        <v>178</v>
      </c>
      <c r="J266">
        <v>23</v>
      </c>
      <c r="K266">
        <v>49.6</v>
      </c>
    </row>
    <row r="267" spans="1:13" x14ac:dyDescent="0.3">
      <c r="A267" s="55" t="s">
        <v>94</v>
      </c>
      <c r="B267" s="56" t="s">
        <v>88</v>
      </c>
      <c r="C267" s="56" t="str">
        <f t="shared" si="9"/>
        <v>PH36 Hex2</v>
      </c>
      <c r="D267" s="69" t="s">
        <v>216</v>
      </c>
      <c r="E267">
        <v>2</v>
      </c>
      <c r="F267">
        <v>1</v>
      </c>
      <c r="G267">
        <v>8</v>
      </c>
      <c r="H267" t="str">
        <f t="shared" si="8"/>
        <v>BR024-36218</v>
      </c>
      <c r="I267">
        <v>143</v>
      </c>
      <c r="J267">
        <v>26</v>
      </c>
      <c r="K267">
        <v>37.6</v>
      </c>
    </row>
    <row r="268" spans="1:13" x14ac:dyDescent="0.3">
      <c r="A268" s="58" t="s">
        <v>95</v>
      </c>
      <c r="B268" s="56" t="s">
        <v>90</v>
      </c>
      <c r="C268" s="56" t="str">
        <f t="shared" si="9"/>
        <v>PH37 F1</v>
      </c>
      <c r="D268" s="67" t="s">
        <v>217</v>
      </c>
      <c r="E268">
        <v>1</v>
      </c>
      <c r="F268">
        <v>1</v>
      </c>
      <c r="G268">
        <v>1</v>
      </c>
      <c r="H268" t="str">
        <f t="shared" si="8"/>
        <v>BR024-37111</v>
      </c>
      <c r="I268">
        <v>175</v>
      </c>
      <c r="J268">
        <v>12</v>
      </c>
      <c r="K268">
        <v>42.7</v>
      </c>
    </row>
    <row r="269" spans="1:13" x14ac:dyDescent="0.3">
      <c r="A269" s="58" t="s">
        <v>95</v>
      </c>
      <c r="B269" s="56" t="s">
        <v>90</v>
      </c>
      <c r="C269" s="56" t="str">
        <f t="shared" si="9"/>
        <v>PH37 F1</v>
      </c>
      <c r="D269" s="67" t="s">
        <v>217</v>
      </c>
      <c r="E269">
        <v>1</v>
      </c>
      <c r="F269">
        <v>1</v>
      </c>
      <c r="G269">
        <v>2</v>
      </c>
      <c r="H269" t="str">
        <f t="shared" si="8"/>
        <v>BR024-37112</v>
      </c>
      <c r="I269">
        <v>230</v>
      </c>
      <c r="J269">
        <v>13</v>
      </c>
      <c r="K269">
        <v>42.4</v>
      </c>
    </row>
    <row r="270" spans="1:13" x14ac:dyDescent="0.3">
      <c r="A270" s="58" t="s">
        <v>95</v>
      </c>
      <c r="B270" s="56" t="s">
        <v>90</v>
      </c>
      <c r="C270" s="56" t="str">
        <f t="shared" si="9"/>
        <v>PH37 F1</v>
      </c>
      <c r="D270" s="67" t="s">
        <v>217</v>
      </c>
      <c r="E270">
        <v>1</v>
      </c>
      <c r="F270">
        <v>1</v>
      </c>
      <c r="G270">
        <v>3</v>
      </c>
      <c r="H270" t="str">
        <f t="shared" si="8"/>
        <v>BR024-37113</v>
      </c>
      <c r="I270">
        <v>193</v>
      </c>
      <c r="J270">
        <v>15</v>
      </c>
      <c r="K270">
        <v>42.2</v>
      </c>
    </row>
    <row r="271" spans="1:13" x14ac:dyDescent="0.3">
      <c r="A271" s="58" t="s">
        <v>95</v>
      </c>
      <c r="B271" s="56" t="s">
        <v>90</v>
      </c>
      <c r="C271" s="56" t="str">
        <f t="shared" si="9"/>
        <v>PH37 F1</v>
      </c>
      <c r="D271" s="67" t="s">
        <v>217</v>
      </c>
      <c r="E271">
        <v>1</v>
      </c>
      <c r="F271">
        <v>1</v>
      </c>
      <c r="G271">
        <v>4</v>
      </c>
      <c r="H271" t="str">
        <f t="shared" si="8"/>
        <v>BR024-37114</v>
      </c>
      <c r="I271">
        <v>155</v>
      </c>
      <c r="J271">
        <v>17</v>
      </c>
      <c r="K271">
        <v>32.6</v>
      </c>
    </row>
    <row r="272" spans="1:13" x14ac:dyDescent="0.3">
      <c r="A272" s="58" t="s">
        <v>95</v>
      </c>
      <c r="B272" s="56" t="s">
        <v>90</v>
      </c>
      <c r="C272" s="56" t="str">
        <f t="shared" si="9"/>
        <v>PH37 F1</v>
      </c>
      <c r="D272" s="67" t="s">
        <v>217</v>
      </c>
      <c r="E272">
        <v>2</v>
      </c>
      <c r="F272">
        <v>1</v>
      </c>
      <c r="G272">
        <v>5</v>
      </c>
      <c r="H272" t="str">
        <f t="shared" si="8"/>
        <v>BR024-37215</v>
      </c>
      <c r="I272">
        <v>145</v>
      </c>
      <c r="J272">
        <v>16</v>
      </c>
      <c r="K272">
        <v>9</v>
      </c>
      <c r="M272" t="s">
        <v>744</v>
      </c>
    </row>
    <row r="273" spans="1:11" x14ac:dyDescent="0.3">
      <c r="A273" s="58" t="s">
        <v>95</v>
      </c>
      <c r="B273" s="56" t="s">
        <v>90</v>
      </c>
      <c r="C273" s="56" t="str">
        <f t="shared" si="9"/>
        <v>PH37 F1</v>
      </c>
      <c r="D273" s="67" t="s">
        <v>217</v>
      </c>
      <c r="E273">
        <v>2</v>
      </c>
      <c r="F273">
        <v>1</v>
      </c>
      <c r="G273">
        <v>6</v>
      </c>
      <c r="H273" t="str">
        <f t="shared" si="8"/>
        <v>BR024-37216</v>
      </c>
      <c r="I273">
        <v>167</v>
      </c>
      <c r="J273">
        <v>15</v>
      </c>
      <c r="K273">
        <v>36.799999999999997</v>
      </c>
    </row>
    <row r="274" spans="1:11" x14ac:dyDescent="0.3">
      <c r="A274" s="58" t="s">
        <v>95</v>
      </c>
      <c r="B274" s="56" t="s">
        <v>90</v>
      </c>
      <c r="C274" s="56" t="str">
        <f t="shared" si="9"/>
        <v>PH37 F1</v>
      </c>
      <c r="D274" s="67" t="s">
        <v>217</v>
      </c>
      <c r="E274">
        <v>2</v>
      </c>
      <c r="F274">
        <v>1</v>
      </c>
      <c r="G274">
        <v>7</v>
      </c>
      <c r="H274" t="str">
        <f t="shared" si="8"/>
        <v>BR024-37217</v>
      </c>
      <c r="I274">
        <v>164</v>
      </c>
      <c r="J274">
        <v>17</v>
      </c>
      <c r="K274">
        <v>43.9</v>
      </c>
    </row>
    <row r="275" spans="1:11" x14ac:dyDescent="0.3">
      <c r="A275" s="55" t="s">
        <v>95</v>
      </c>
      <c r="B275" s="56" t="s">
        <v>90</v>
      </c>
      <c r="C275" s="56" t="str">
        <f t="shared" si="9"/>
        <v>PH37 F1</v>
      </c>
      <c r="D275" s="69" t="s">
        <v>217</v>
      </c>
      <c r="E275">
        <v>2</v>
      </c>
      <c r="F275">
        <v>1</v>
      </c>
      <c r="G275">
        <v>8</v>
      </c>
      <c r="H275" t="str">
        <f t="shared" si="8"/>
        <v>BR024-37218</v>
      </c>
      <c r="I275">
        <v>155</v>
      </c>
      <c r="J275">
        <v>17</v>
      </c>
      <c r="K275">
        <v>32.1</v>
      </c>
    </row>
    <row r="276" spans="1:11" x14ac:dyDescent="0.3">
      <c r="A276" s="58" t="s">
        <v>96</v>
      </c>
      <c r="B276" s="56" t="s">
        <v>90</v>
      </c>
      <c r="C276" s="56" t="str">
        <f t="shared" si="9"/>
        <v>PH38 F1</v>
      </c>
      <c r="D276" s="67" t="s">
        <v>218</v>
      </c>
      <c r="E276">
        <v>1</v>
      </c>
      <c r="F276">
        <v>1</v>
      </c>
      <c r="G276">
        <v>1</v>
      </c>
      <c r="H276" t="str">
        <f t="shared" si="8"/>
        <v>BR024-38111</v>
      </c>
      <c r="I276">
        <v>148</v>
      </c>
      <c r="J276">
        <v>12</v>
      </c>
      <c r="K276">
        <v>45.9</v>
      </c>
    </row>
    <row r="277" spans="1:11" x14ac:dyDescent="0.3">
      <c r="A277" s="58" t="s">
        <v>96</v>
      </c>
      <c r="B277" s="56" t="s">
        <v>90</v>
      </c>
      <c r="C277" s="56" t="str">
        <f t="shared" si="9"/>
        <v>PH38 F1</v>
      </c>
      <c r="D277" s="67" t="s">
        <v>218</v>
      </c>
      <c r="E277">
        <v>1</v>
      </c>
      <c r="F277">
        <v>1</v>
      </c>
      <c r="G277">
        <v>2</v>
      </c>
      <c r="H277" t="str">
        <f t="shared" si="8"/>
        <v>BR024-38112</v>
      </c>
      <c r="I277">
        <v>168</v>
      </c>
      <c r="J277">
        <v>10</v>
      </c>
      <c r="K277">
        <v>23.3</v>
      </c>
    </row>
    <row r="278" spans="1:11" x14ac:dyDescent="0.3">
      <c r="A278" s="58" t="s">
        <v>96</v>
      </c>
      <c r="B278" s="56" t="s">
        <v>90</v>
      </c>
      <c r="C278" s="56" t="str">
        <f t="shared" si="9"/>
        <v>PH38 F1</v>
      </c>
      <c r="D278" s="67" t="s">
        <v>218</v>
      </c>
      <c r="E278">
        <v>1</v>
      </c>
      <c r="F278">
        <v>1</v>
      </c>
      <c r="G278">
        <v>3</v>
      </c>
      <c r="H278" t="str">
        <f t="shared" si="8"/>
        <v>BR024-38113</v>
      </c>
      <c r="I278">
        <v>138</v>
      </c>
      <c r="J278">
        <v>11</v>
      </c>
      <c r="K278">
        <v>23.9</v>
      </c>
    </row>
    <row r="279" spans="1:11" x14ac:dyDescent="0.3">
      <c r="A279" s="58" t="s">
        <v>96</v>
      </c>
      <c r="B279" s="56" t="s">
        <v>90</v>
      </c>
      <c r="C279" s="56" t="str">
        <f t="shared" si="9"/>
        <v>PH38 F1</v>
      </c>
      <c r="D279" s="67" t="s">
        <v>218</v>
      </c>
      <c r="E279">
        <v>1</v>
      </c>
      <c r="F279">
        <v>1</v>
      </c>
      <c r="G279">
        <v>4</v>
      </c>
      <c r="H279" t="str">
        <f t="shared" si="8"/>
        <v>BR024-38114</v>
      </c>
      <c r="I279">
        <v>155</v>
      </c>
      <c r="J279">
        <v>12</v>
      </c>
      <c r="K279">
        <v>19.899999999999999</v>
      </c>
    </row>
    <row r="280" spans="1:11" x14ac:dyDescent="0.3">
      <c r="A280" s="58" t="s">
        <v>96</v>
      </c>
      <c r="B280" s="56" t="s">
        <v>90</v>
      </c>
      <c r="C280" s="56" t="str">
        <f t="shared" si="9"/>
        <v>PH38 F1</v>
      </c>
      <c r="D280" s="67" t="s">
        <v>218</v>
      </c>
      <c r="E280">
        <v>2</v>
      </c>
      <c r="F280">
        <v>1</v>
      </c>
      <c r="G280">
        <v>5</v>
      </c>
      <c r="H280" t="str">
        <f t="shared" si="8"/>
        <v>BR024-38215</v>
      </c>
      <c r="I280">
        <v>139</v>
      </c>
      <c r="J280">
        <v>13</v>
      </c>
      <c r="K280">
        <v>27.3</v>
      </c>
    </row>
    <row r="281" spans="1:11" x14ac:dyDescent="0.3">
      <c r="A281" s="58" t="s">
        <v>96</v>
      </c>
      <c r="B281" s="56" t="s">
        <v>90</v>
      </c>
      <c r="C281" s="56" t="str">
        <f t="shared" si="9"/>
        <v>PH38 F1</v>
      </c>
      <c r="D281" s="67" t="s">
        <v>218</v>
      </c>
      <c r="E281">
        <v>2</v>
      </c>
      <c r="F281">
        <v>1</v>
      </c>
      <c r="G281">
        <v>6</v>
      </c>
      <c r="H281" t="str">
        <f t="shared" si="8"/>
        <v>BR024-38216</v>
      </c>
      <c r="I281">
        <v>127</v>
      </c>
      <c r="J281">
        <v>11</v>
      </c>
      <c r="K281">
        <v>38.299999999999997</v>
      </c>
    </row>
    <row r="282" spans="1:11" x14ac:dyDescent="0.3">
      <c r="A282" s="58" t="s">
        <v>96</v>
      </c>
      <c r="B282" s="56" t="s">
        <v>90</v>
      </c>
      <c r="C282" s="56" t="str">
        <f t="shared" si="9"/>
        <v>PH38 F1</v>
      </c>
      <c r="D282" s="67" t="s">
        <v>218</v>
      </c>
      <c r="E282">
        <v>2</v>
      </c>
      <c r="F282">
        <v>1</v>
      </c>
      <c r="G282">
        <v>7</v>
      </c>
      <c r="H282" t="str">
        <f t="shared" si="8"/>
        <v>BR024-38217</v>
      </c>
      <c r="I282">
        <v>133</v>
      </c>
      <c r="J282">
        <v>11</v>
      </c>
      <c r="K282">
        <v>28</v>
      </c>
    </row>
    <row r="283" spans="1:11" x14ac:dyDescent="0.3">
      <c r="A283" s="55" t="s">
        <v>96</v>
      </c>
      <c r="B283" s="56" t="s">
        <v>90</v>
      </c>
      <c r="C283" s="56" t="str">
        <f t="shared" si="9"/>
        <v>PH38 F1</v>
      </c>
      <c r="D283" s="69" t="s">
        <v>218</v>
      </c>
      <c r="E283">
        <v>2</v>
      </c>
      <c r="F283">
        <v>1</v>
      </c>
      <c r="G283">
        <v>8</v>
      </c>
      <c r="H283" t="str">
        <f t="shared" si="8"/>
        <v>BR024-38218</v>
      </c>
      <c r="I283">
        <v>173</v>
      </c>
      <c r="J283">
        <v>17</v>
      </c>
      <c r="K283">
        <v>12.4</v>
      </c>
    </row>
    <row r="284" spans="1:11" x14ac:dyDescent="0.3">
      <c r="A284" s="58" t="s">
        <v>97</v>
      </c>
      <c r="B284" s="55" t="s">
        <v>86</v>
      </c>
      <c r="C284" s="56" t="str">
        <f t="shared" si="9"/>
        <v>PH39 Hex1</v>
      </c>
      <c r="D284" s="67" t="s">
        <v>219</v>
      </c>
      <c r="E284">
        <v>1</v>
      </c>
      <c r="F284">
        <v>1</v>
      </c>
      <c r="G284">
        <v>1</v>
      </c>
      <c r="H284" t="str">
        <f t="shared" si="8"/>
        <v>BR024-39111</v>
      </c>
      <c r="I284">
        <v>192</v>
      </c>
      <c r="J284">
        <v>24</v>
      </c>
      <c r="K284">
        <v>31.7</v>
      </c>
    </row>
    <row r="285" spans="1:11" x14ac:dyDescent="0.3">
      <c r="A285" s="58" t="s">
        <v>97</v>
      </c>
      <c r="B285" s="55" t="s">
        <v>86</v>
      </c>
      <c r="C285" s="56" t="str">
        <f t="shared" si="9"/>
        <v>PH39 Hex1</v>
      </c>
      <c r="D285" s="67" t="s">
        <v>219</v>
      </c>
      <c r="E285">
        <v>1</v>
      </c>
      <c r="F285">
        <v>1</v>
      </c>
      <c r="G285">
        <v>2</v>
      </c>
      <c r="H285" t="str">
        <f t="shared" si="8"/>
        <v>BR024-39112</v>
      </c>
      <c r="I285">
        <v>170</v>
      </c>
      <c r="J285">
        <v>25</v>
      </c>
      <c r="K285">
        <v>32.4</v>
      </c>
    </row>
    <row r="286" spans="1:11" x14ac:dyDescent="0.3">
      <c r="A286" s="58" t="s">
        <v>97</v>
      </c>
      <c r="B286" s="55" t="s">
        <v>86</v>
      </c>
      <c r="C286" s="56" t="str">
        <f t="shared" si="9"/>
        <v>PH39 Hex1</v>
      </c>
      <c r="D286" s="67" t="s">
        <v>219</v>
      </c>
      <c r="E286">
        <v>1</v>
      </c>
      <c r="F286">
        <v>1</v>
      </c>
      <c r="G286">
        <v>3</v>
      </c>
      <c r="H286" t="str">
        <f t="shared" si="8"/>
        <v>BR024-39113</v>
      </c>
      <c r="I286">
        <v>165</v>
      </c>
      <c r="J286">
        <v>21</v>
      </c>
      <c r="K286">
        <v>35.700000000000003</v>
      </c>
    </row>
    <row r="287" spans="1:11" x14ac:dyDescent="0.3">
      <c r="A287" s="58" t="s">
        <v>97</v>
      </c>
      <c r="B287" s="55" t="s">
        <v>86</v>
      </c>
      <c r="C287" s="56" t="str">
        <f t="shared" si="9"/>
        <v>PH39 Hex1</v>
      </c>
      <c r="D287" s="67" t="s">
        <v>219</v>
      </c>
      <c r="E287">
        <v>1</v>
      </c>
      <c r="F287">
        <v>1</v>
      </c>
      <c r="G287">
        <v>4</v>
      </c>
      <c r="H287" t="str">
        <f t="shared" si="8"/>
        <v>BR024-39114</v>
      </c>
      <c r="I287">
        <v>144</v>
      </c>
      <c r="J287">
        <v>26</v>
      </c>
      <c r="K287">
        <v>27.3</v>
      </c>
    </row>
    <row r="288" spans="1:11" x14ac:dyDescent="0.3">
      <c r="A288" s="58" t="s">
        <v>97</v>
      </c>
      <c r="B288" s="55" t="s">
        <v>86</v>
      </c>
      <c r="C288" s="56" t="str">
        <f t="shared" si="9"/>
        <v>PH39 Hex1</v>
      </c>
      <c r="D288" s="67" t="s">
        <v>219</v>
      </c>
      <c r="E288">
        <v>2</v>
      </c>
      <c r="F288">
        <v>1</v>
      </c>
      <c r="G288">
        <v>5</v>
      </c>
      <c r="H288" t="str">
        <f t="shared" si="8"/>
        <v>BR024-39215</v>
      </c>
      <c r="I288">
        <v>140</v>
      </c>
      <c r="J288">
        <v>20</v>
      </c>
      <c r="K288">
        <v>32.1</v>
      </c>
    </row>
    <row r="289" spans="1:11" x14ac:dyDescent="0.3">
      <c r="A289" s="58" t="s">
        <v>97</v>
      </c>
      <c r="B289" s="55" t="s">
        <v>86</v>
      </c>
      <c r="C289" s="56" t="str">
        <f t="shared" si="9"/>
        <v>PH39 Hex1</v>
      </c>
      <c r="D289" s="67" t="s">
        <v>219</v>
      </c>
      <c r="E289">
        <v>2</v>
      </c>
      <c r="F289">
        <v>1</v>
      </c>
      <c r="G289">
        <v>6</v>
      </c>
      <c r="H289" t="str">
        <f t="shared" si="8"/>
        <v>BR024-39216</v>
      </c>
      <c r="I289">
        <v>177</v>
      </c>
      <c r="J289">
        <v>26</v>
      </c>
      <c r="K289">
        <v>20.6</v>
      </c>
    </row>
    <row r="290" spans="1:11" x14ac:dyDescent="0.3">
      <c r="A290" s="58" t="s">
        <v>97</v>
      </c>
      <c r="B290" s="55" t="s">
        <v>86</v>
      </c>
      <c r="C290" s="56" t="str">
        <f t="shared" si="9"/>
        <v>PH39 Hex1</v>
      </c>
      <c r="D290" s="67" t="s">
        <v>219</v>
      </c>
      <c r="E290">
        <v>2</v>
      </c>
      <c r="F290">
        <v>1</v>
      </c>
      <c r="G290">
        <v>7</v>
      </c>
      <c r="H290" t="str">
        <f t="shared" si="8"/>
        <v>BR024-39217</v>
      </c>
      <c r="I290">
        <v>185</v>
      </c>
      <c r="J290">
        <v>25</v>
      </c>
      <c r="K290">
        <v>20.7</v>
      </c>
    </row>
    <row r="291" spans="1:11" x14ac:dyDescent="0.3">
      <c r="A291" s="55" t="s">
        <v>97</v>
      </c>
      <c r="B291" s="55" t="s">
        <v>86</v>
      </c>
      <c r="C291" s="56" t="str">
        <f t="shared" si="9"/>
        <v>PH39 Hex1</v>
      </c>
      <c r="D291" s="69" t="s">
        <v>219</v>
      </c>
      <c r="E291">
        <v>2</v>
      </c>
      <c r="F291">
        <v>1</v>
      </c>
      <c r="G291">
        <v>8</v>
      </c>
      <c r="H291" t="str">
        <f t="shared" si="8"/>
        <v>BR024-39218</v>
      </c>
      <c r="I291">
        <v>185</v>
      </c>
      <c r="J291">
        <v>20</v>
      </c>
      <c r="K291">
        <v>32.1</v>
      </c>
    </row>
    <row r="292" spans="1:11" x14ac:dyDescent="0.3">
      <c r="A292" s="58" t="s">
        <v>98</v>
      </c>
      <c r="B292" s="55" t="s">
        <v>138</v>
      </c>
      <c r="C292" s="56" t="str">
        <f t="shared" si="9"/>
        <v>PH40 Hex 2</v>
      </c>
      <c r="D292" s="67" t="s">
        <v>220</v>
      </c>
      <c r="E292">
        <v>1</v>
      </c>
      <c r="F292">
        <v>1</v>
      </c>
      <c r="G292">
        <v>1</v>
      </c>
      <c r="H292" t="str">
        <f t="shared" si="8"/>
        <v>BR024-40111</v>
      </c>
      <c r="I292">
        <v>132</v>
      </c>
      <c r="J292">
        <v>13</v>
      </c>
      <c r="K292">
        <v>34.700000000000003</v>
      </c>
    </row>
    <row r="293" spans="1:11" x14ac:dyDescent="0.3">
      <c r="A293" s="58" t="s">
        <v>98</v>
      </c>
      <c r="B293" s="55" t="s">
        <v>138</v>
      </c>
      <c r="C293" s="56" t="str">
        <f t="shared" si="9"/>
        <v>PH40 Hex 2</v>
      </c>
      <c r="D293" s="67" t="s">
        <v>220</v>
      </c>
      <c r="E293">
        <v>1</v>
      </c>
      <c r="F293">
        <v>1</v>
      </c>
      <c r="G293">
        <v>2</v>
      </c>
      <c r="H293" t="str">
        <f t="shared" si="8"/>
        <v>BR024-40112</v>
      </c>
      <c r="I293">
        <v>136</v>
      </c>
      <c r="J293">
        <v>14</v>
      </c>
      <c r="K293">
        <v>30.3</v>
      </c>
    </row>
    <row r="294" spans="1:11" x14ac:dyDescent="0.3">
      <c r="A294" s="58" t="s">
        <v>98</v>
      </c>
      <c r="B294" s="55" t="s">
        <v>138</v>
      </c>
      <c r="C294" s="56" t="str">
        <f t="shared" si="9"/>
        <v>PH40 Hex 2</v>
      </c>
      <c r="D294" s="67" t="s">
        <v>220</v>
      </c>
      <c r="E294">
        <v>1</v>
      </c>
      <c r="F294">
        <v>1</v>
      </c>
      <c r="G294">
        <v>3</v>
      </c>
      <c r="H294" t="str">
        <f t="shared" si="8"/>
        <v>BR024-40113</v>
      </c>
      <c r="I294">
        <v>132</v>
      </c>
      <c r="J294">
        <v>13</v>
      </c>
      <c r="K294">
        <v>38.1</v>
      </c>
    </row>
    <row r="295" spans="1:11" x14ac:dyDescent="0.3">
      <c r="A295" s="58" t="s">
        <v>98</v>
      </c>
      <c r="B295" s="55" t="s">
        <v>138</v>
      </c>
      <c r="C295" s="56" t="str">
        <f t="shared" si="9"/>
        <v>PH40 Hex 2</v>
      </c>
      <c r="D295" s="67" t="s">
        <v>220</v>
      </c>
      <c r="E295">
        <v>1</v>
      </c>
      <c r="F295">
        <v>1</v>
      </c>
      <c r="G295">
        <v>4</v>
      </c>
      <c r="H295" t="str">
        <f t="shared" si="8"/>
        <v>BR024-40114</v>
      </c>
      <c r="I295">
        <v>150</v>
      </c>
      <c r="J295">
        <v>13</v>
      </c>
      <c r="K295">
        <v>47.7</v>
      </c>
    </row>
    <row r="296" spans="1:11" x14ac:dyDescent="0.3">
      <c r="A296" s="58" t="s">
        <v>98</v>
      </c>
      <c r="B296" s="55" t="s">
        <v>138</v>
      </c>
      <c r="C296" s="56" t="str">
        <f t="shared" si="9"/>
        <v>PH40 Hex 2</v>
      </c>
      <c r="D296" s="67" t="s">
        <v>220</v>
      </c>
      <c r="E296">
        <v>2</v>
      </c>
      <c r="F296">
        <v>1</v>
      </c>
      <c r="G296">
        <v>5</v>
      </c>
      <c r="H296" t="str">
        <f t="shared" si="8"/>
        <v>BR024-40215</v>
      </c>
      <c r="I296">
        <v>164</v>
      </c>
      <c r="J296">
        <v>16</v>
      </c>
      <c r="K296">
        <v>38.9</v>
      </c>
    </row>
    <row r="297" spans="1:11" x14ac:dyDescent="0.3">
      <c r="A297" s="58" t="s">
        <v>98</v>
      </c>
      <c r="B297" s="55" t="s">
        <v>138</v>
      </c>
      <c r="C297" s="56" t="str">
        <f t="shared" si="9"/>
        <v>PH40 Hex 2</v>
      </c>
      <c r="D297" s="67" t="s">
        <v>220</v>
      </c>
      <c r="E297">
        <v>2</v>
      </c>
      <c r="F297">
        <v>1</v>
      </c>
      <c r="G297">
        <v>6</v>
      </c>
      <c r="H297" t="str">
        <f t="shared" si="8"/>
        <v>BR024-40216</v>
      </c>
      <c r="I297">
        <v>140</v>
      </c>
      <c r="J297">
        <v>11</v>
      </c>
      <c r="K297">
        <v>36.1</v>
      </c>
    </row>
    <row r="298" spans="1:11" x14ac:dyDescent="0.3">
      <c r="A298" s="58" t="s">
        <v>98</v>
      </c>
      <c r="B298" s="55" t="s">
        <v>138</v>
      </c>
      <c r="C298" s="56" t="str">
        <f t="shared" si="9"/>
        <v>PH40 Hex 2</v>
      </c>
      <c r="D298" s="67" t="s">
        <v>220</v>
      </c>
      <c r="E298">
        <v>2</v>
      </c>
      <c r="F298">
        <v>1</v>
      </c>
      <c r="G298">
        <v>7</v>
      </c>
      <c r="H298" t="str">
        <f t="shared" si="8"/>
        <v>BR024-40217</v>
      </c>
      <c r="I298">
        <v>130</v>
      </c>
      <c r="J298">
        <v>13</v>
      </c>
      <c r="K298">
        <v>25.7</v>
      </c>
    </row>
    <row r="299" spans="1:11" x14ac:dyDescent="0.3">
      <c r="A299" s="55" t="s">
        <v>98</v>
      </c>
      <c r="B299" s="55" t="s">
        <v>138</v>
      </c>
      <c r="C299" s="56" t="str">
        <f t="shared" si="9"/>
        <v>PH40 Hex 2</v>
      </c>
      <c r="D299" s="69" t="s">
        <v>220</v>
      </c>
      <c r="E299">
        <v>2</v>
      </c>
      <c r="F299">
        <v>1</v>
      </c>
      <c r="G299">
        <v>8</v>
      </c>
      <c r="H299" t="str">
        <f t="shared" si="8"/>
        <v>BR024-40218</v>
      </c>
      <c r="I299">
        <v>122</v>
      </c>
      <c r="J299">
        <v>14</v>
      </c>
      <c r="K299">
        <v>50.7</v>
      </c>
    </row>
    <row r="300" spans="1:11" x14ac:dyDescent="0.3">
      <c r="A300" s="58" t="s">
        <v>121</v>
      </c>
      <c r="B300" s="55" t="s">
        <v>90</v>
      </c>
      <c r="C300" s="56" t="str">
        <f t="shared" si="9"/>
        <v>PH41  F1</v>
      </c>
      <c r="D300" s="67" t="s">
        <v>221</v>
      </c>
      <c r="E300">
        <v>1</v>
      </c>
      <c r="F300">
        <v>1</v>
      </c>
      <c r="G300">
        <v>1</v>
      </c>
      <c r="H300" t="str">
        <f t="shared" si="8"/>
        <v>BR024-41111</v>
      </c>
      <c r="I300">
        <v>168</v>
      </c>
      <c r="J300">
        <v>18</v>
      </c>
      <c r="K300">
        <v>60.3</v>
      </c>
    </row>
    <row r="301" spans="1:11" x14ac:dyDescent="0.3">
      <c r="A301" s="58" t="s">
        <v>121</v>
      </c>
      <c r="B301" s="55" t="s">
        <v>90</v>
      </c>
      <c r="C301" s="56" t="str">
        <f t="shared" si="9"/>
        <v>PH41  F1</v>
      </c>
      <c r="D301" s="67" t="s">
        <v>221</v>
      </c>
      <c r="E301">
        <v>1</v>
      </c>
      <c r="F301">
        <v>1</v>
      </c>
      <c r="G301">
        <v>2</v>
      </c>
      <c r="H301" t="str">
        <f t="shared" si="8"/>
        <v>BR024-41112</v>
      </c>
      <c r="I301">
        <v>182</v>
      </c>
      <c r="J301">
        <v>23</v>
      </c>
      <c r="K301">
        <v>35.799999999999997</v>
      </c>
    </row>
    <row r="302" spans="1:11" x14ac:dyDescent="0.3">
      <c r="A302" s="58" t="s">
        <v>177</v>
      </c>
      <c r="B302" s="55" t="s">
        <v>90</v>
      </c>
      <c r="C302" s="56" t="str">
        <f t="shared" si="9"/>
        <v>PH41 F1</v>
      </c>
      <c r="D302" s="67" t="s">
        <v>221</v>
      </c>
      <c r="E302">
        <v>1</v>
      </c>
      <c r="F302">
        <v>1</v>
      </c>
      <c r="G302">
        <v>3</v>
      </c>
      <c r="H302" t="str">
        <f t="shared" si="8"/>
        <v>BR024-41113</v>
      </c>
      <c r="I302">
        <v>170</v>
      </c>
      <c r="J302">
        <v>18</v>
      </c>
      <c r="K302">
        <v>49.8</v>
      </c>
    </row>
    <row r="303" spans="1:11" x14ac:dyDescent="0.3">
      <c r="A303" s="58" t="s">
        <v>177</v>
      </c>
      <c r="B303" s="55" t="s">
        <v>90</v>
      </c>
      <c r="C303" s="56" t="str">
        <f t="shared" si="9"/>
        <v>PH41 F1</v>
      </c>
      <c r="D303" s="67" t="s">
        <v>221</v>
      </c>
      <c r="E303">
        <v>1</v>
      </c>
      <c r="F303">
        <v>1</v>
      </c>
      <c r="G303">
        <v>4</v>
      </c>
      <c r="H303" t="str">
        <f t="shared" si="8"/>
        <v>BR024-41114</v>
      </c>
      <c r="I303">
        <v>149</v>
      </c>
      <c r="J303">
        <v>12</v>
      </c>
      <c r="K303">
        <v>21.5</v>
      </c>
    </row>
    <row r="304" spans="1:11" x14ac:dyDescent="0.3">
      <c r="A304" s="58" t="s">
        <v>177</v>
      </c>
      <c r="B304" s="55" t="s">
        <v>90</v>
      </c>
      <c r="C304" s="56" t="str">
        <f t="shared" si="9"/>
        <v>PH41 F1</v>
      </c>
      <c r="D304" s="67" t="s">
        <v>221</v>
      </c>
      <c r="E304">
        <v>2</v>
      </c>
      <c r="F304">
        <v>1</v>
      </c>
      <c r="G304">
        <v>5</v>
      </c>
      <c r="H304" t="str">
        <f t="shared" si="8"/>
        <v>BR024-41215</v>
      </c>
      <c r="I304">
        <v>155</v>
      </c>
      <c r="J304">
        <v>16</v>
      </c>
      <c r="K304">
        <v>40.200000000000003</v>
      </c>
    </row>
    <row r="305" spans="1:11" x14ac:dyDescent="0.3">
      <c r="A305" s="58" t="s">
        <v>177</v>
      </c>
      <c r="B305" s="55" t="s">
        <v>90</v>
      </c>
      <c r="C305" s="56" t="str">
        <f t="shared" si="9"/>
        <v>PH41 F1</v>
      </c>
      <c r="D305" s="67" t="s">
        <v>221</v>
      </c>
      <c r="E305">
        <v>2</v>
      </c>
      <c r="F305">
        <v>1</v>
      </c>
      <c r="G305">
        <v>6</v>
      </c>
      <c r="H305" t="str">
        <f t="shared" si="8"/>
        <v>BR024-41216</v>
      </c>
      <c r="I305">
        <v>156</v>
      </c>
      <c r="J305">
        <v>22</v>
      </c>
      <c r="K305">
        <v>26.8</v>
      </c>
    </row>
    <row r="306" spans="1:11" x14ac:dyDescent="0.3">
      <c r="A306" s="58" t="s">
        <v>177</v>
      </c>
      <c r="B306" s="55" t="s">
        <v>90</v>
      </c>
      <c r="C306" s="56" t="str">
        <f t="shared" si="9"/>
        <v>PH41 F1</v>
      </c>
      <c r="D306" s="67" t="s">
        <v>221</v>
      </c>
      <c r="E306">
        <v>2</v>
      </c>
      <c r="F306">
        <v>1</v>
      </c>
      <c r="G306">
        <v>7</v>
      </c>
      <c r="H306" t="str">
        <f t="shared" si="8"/>
        <v>BR024-41217</v>
      </c>
      <c r="I306">
        <v>158</v>
      </c>
      <c r="J306">
        <v>18</v>
      </c>
      <c r="K306">
        <v>51.1</v>
      </c>
    </row>
    <row r="307" spans="1:11" x14ac:dyDescent="0.3">
      <c r="A307" s="55" t="s">
        <v>177</v>
      </c>
      <c r="B307" s="55" t="s">
        <v>90</v>
      </c>
      <c r="C307" s="56" t="str">
        <f t="shared" si="9"/>
        <v>PH41 F1</v>
      </c>
      <c r="D307" s="69" t="s">
        <v>221</v>
      </c>
      <c r="E307">
        <v>2</v>
      </c>
      <c r="F307">
        <v>1</v>
      </c>
      <c r="G307">
        <v>8</v>
      </c>
      <c r="H307" t="str">
        <f t="shared" si="8"/>
        <v>BR024-41218</v>
      </c>
      <c r="I307">
        <v>194</v>
      </c>
      <c r="J307">
        <v>18</v>
      </c>
      <c r="K307">
        <v>54</v>
      </c>
    </row>
    <row r="308" spans="1:11" x14ac:dyDescent="0.3">
      <c r="A308" s="58" t="s">
        <v>115</v>
      </c>
      <c r="B308" s="55" t="s">
        <v>86</v>
      </c>
      <c r="C308" s="56" t="str">
        <f t="shared" si="9"/>
        <v>PH42 Hex1</v>
      </c>
      <c r="D308" s="67" t="s">
        <v>222</v>
      </c>
      <c r="E308">
        <v>1</v>
      </c>
      <c r="F308">
        <v>1</v>
      </c>
      <c r="G308">
        <v>1</v>
      </c>
      <c r="H308" t="str">
        <f t="shared" si="8"/>
        <v>BR024-42111</v>
      </c>
      <c r="I308">
        <v>189</v>
      </c>
      <c r="J308">
        <v>12</v>
      </c>
      <c r="K308">
        <v>8.3000000000000007</v>
      </c>
    </row>
    <row r="309" spans="1:11" x14ac:dyDescent="0.3">
      <c r="A309" s="58" t="s">
        <v>115</v>
      </c>
      <c r="B309" s="55" t="s">
        <v>86</v>
      </c>
      <c r="C309" s="56" t="str">
        <f t="shared" si="9"/>
        <v>PH42 Hex1</v>
      </c>
      <c r="D309" s="67" t="s">
        <v>222</v>
      </c>
      <c r="E309">
        <v>1</v>
      </c>
      <c r="F309">
        <v>1</v>
      </c>
      <c r="G309">
        <v>2</v>
      </c>
      <c r="H309" t="str">
        <f t="shared" si="8"/>
        <v>BR024-42112</v>
      </c>
      <c r="I309">
        <v>213</v>
      </c>
      <c r="J309">
        <v>10</v>
      </c>
      <c r="K309">
        <v>20.8</v>
      </c>
    </row>
    <row r="310" spans="1:11" x14ac:dyDescent="0.3">
      <c r="A310" s="58" t="s">
        <v>115</v>
      </c>
      <c r="B310" s="55" t="s">
        <v>86</v>
      </c>
      <c r="C310" s="56" t="str">
        <f t="shared" si="9"/>
        <v>PH42 Hex1</v>
      </c>
      <c r="D310" s="67" t="s">
        <v>222</v>
      </c>
      <c r="E310">
        <v>1</v>
      </c>
      <c r="F310">
        <v>1</v>
      </c>
      <c r="G310">
        <v>3</v>
      </c>
      <c r="H310" t="str">
        <f t="shared" si="8"/>
        <v>BR024-42113</v>
      </c>
      <c r="I310">
        <v>198</v>
      </c>
      <c r="J310">
        <v>11</v>
      </c>
      <c r="K310">
        <v>15.6</v>
      </c>
    </row>
    <row r="311" spans="1:11" x14ac:dyDescent="0.3">
      <c r="A311" s="58" t="s">
        <v>115</v>
      </c>
      <c r="B311" s="55" t="s">
        <v>86</v>
      </c>
      <c r="C311" s="56" t="str">
        <f t="shared" si="9"/>
        <v>PH42 Hex1</v>
      </c>
      <c r="D311" s="67" t="s">
        <v>222</v>
      </c>
      <c r="E311">
        <v>1</v>
      </c>
      <c r="F311">
        <v>1</v>
      </c>
      <c r="G311">
        <v>4</v>
      </c>
      <c r="H311" t="str">
        <f t="shared" si="8"/>
        <v>BR024-42114</v>
      </c>
      <c r="I311">
        <v>203</v>
      </c>
      <c r="J311">
        <v>12</v>
      </c>
      <c r="K311">
        <v>10.4</v>
      </c>
    </row>
    <row r="312" spans="1:11" x14ac:dyDescent="0.3">
      <c r="A312" s="58" t="s">
        <v>115</v>
      </c>
      <c r="B312" s="55" t="s">
        <v>86</v>
      </c>
      <c r="C312" s="56" t="str">
        <f t="shared" si="9"/>
        <v>PH42 Hex1</v>
      </c>
      <c r="D312" s="67" t="s">
        <v>222</v>
      </c>
      <c r="E312">
        <v>2</v>
      </c>
      <c r="F312">
        <v>1</v>
      </c>
      <c r="G312">
        <v>5</v>
      </c>
      <c r="H312" t="str">
        <f t="shared" si="8"/>
        <v>BR024-42215</v>
      </c>
      <c r="I312">
        <v>197</v>
      </c>
      <c r="J312">
        <v>19</v>
      </c>
      <c r="K312">
        <v>4</v>
      </c>
    </row>
    <row r="313" spans="1:11" x14ac:dyDescent="0.3">
      <c r="A313" s="58" t="s">
        <v>115</v>
      </c>
      <c r="B313" s="55" t="s">
        <v>86</v>
      </c>
      <c r="C313" s="56" t="str">
        <f t="shared" si="9"/>
        <v>PH42 Hex1</v>
      </c>
      <c r="D313" s="67" t="s">
        <v>222</v>
      </c>
      <c r="E313">
        <v>2</v>
      </c>
      <c r="F313">
        <v>1</v>
      </c>
      <c r="G313">
        <v>6</v>
      </c>
      <c r="H313" t="str">
        <f t="shared" si="8"/>
        <v>BR024-42216</v>
      </c>
      <c r="I313">
        <v>174</v>
      </c>
      <c r="J313">
        <v>10</v>
      </c>
      <c r="K313">
        <v>3.9</v>
      </c>
    </row>
    <row r="314" spans="1:11" x14ac:dyDescent="0.3">
      <c r="A314" s="58" t="s">
        <v>115</v>
      </c>
      <c r="B314" s="55" t="s">
        <v>86</v>
      </c>
      <c r="C314" s="56" t="str">
        <f t="shared" si="9"/>
        <v>PH42 Hex1</v>
      </c>
      <c r="D314" s="69" t="s">
        <v>222</v>
      </c>
      <c r="E314">
        <v>2</v>
      </c>
      <c r="F314">
        <v>1</v>
      </c>
      <c r="G314">
        <v>7</v>
      </c>
      <c r="H314" t="str">
        <f t="shared" si="8"/>
        <v>BR024-42217</v>
      </c>
      <c r="I314">
        <v>220</v>
      </c>
      <c r="J314">
        <v>9</v>
      </c>
      <c r="K314">
        <v>17.2</v>
      </c>
    </row>
    <row r="315" spans="1:11" x14ac:dyDescent="0.3">
      <c r="A315" s="55" t="s">
        <v>115</v>
      </c>
      <c r="B315" s="55" t="s">
        <v>86</v>
      </c>
      <c r="C315" s="56" t="str">
        <f t="shared" si="9"/>
        <v>PH42 Hex1</v>
      </c>
      <c r="D315" s="69" t="s">
        <v>222</v>
      </c>
      <c r="E315">
        <v>2</v>
      </c>
      <c r="F315">
        <v>1</v>
      </c>
      <c r="G315">
        <v>8</v>
      </c>
      <c r="H315" t="str">
        <f t="shared" si="8"/>
        <v>BR024-42218</v>
      </c>
      <c r="I315">
        <v>189</v>
      </c>
      <c r="J315">
        <v>12</v>
      </c>
      <c r="K315">
        <v>17</v>
      </c>
    </row>
    <row r="316" spans="1:11" x14ac:dyDescent="0.3">
      <c r="A316" s="58" t="s">
        <v>114</v>
      </c>
      <c r="B316" s="55" t="s">
        <v>90</v>
      </c>
      <c r="C316" s="56" t="str">
        <f t="shared" si="9"/>
        <v>PH43 F1</v>
      </c>
      <c r="D316" s="67" t="s">
        <v>223</v>
      </c>
      <c r="E316">
        <v>1</v>
      </c>
      <c r="F316">
        <v>1</v>
      </c>
      <c r="G316">
        <v>1</v>
      </c>
      <c r="H316" t="str">
        <f t="shared" si="8"/>
        <v>BR024-43111</v>
      </c>
      <c r="I316">
        <v>199</v>
      </c>
      <c r="J316">
        <v>9</v>
      </c>
      <c r="K316">
        <v>19.8</v>
      </c>
    </row>
    <row r="317" spans="1:11" x14ac:dyDescent="0.3">
      <c r="A317" s="58" t="s">
        <v>114</v>
      </c>
      <c r="B317" s="55" t="s">
        <v>90</v>
      </c>
      <c r="C317" s="56" t="str">
        <f t="shared" si="9"/>
        <v>PH43 F1</v>
      </c>
      <c r="D317" s="67" t="s">
        <v>223</v>
      </c>
      <c r="E317">
        <v>1</v>
      </c>
      <c r="F317">
        <v>1</v>
      </c>
      <c r="G317">
        <v>2</v>
      </c>
      <c r="H317" t="str">
        <f t="shared" si="8"/>
        <v>BR024-43112</v>
      </c>
      <c r="I317">
        <v>158</v>
      </c>
      <c r="J317">
        <v>26</v>
      </c>
      <c r="K317">
        <v>25.7</v>
      </c>
    </row>
    <row r="318" spans="1:11" x14ac:dyDescent="0.3">
      <c r="A318" s="58" t="s">
        <v>114</v>
      </c>
      <c r="B318" s="55" t="s">
        <v>90</v>
      </c>
      <c r="C318" s="56" t="str">
        <f t="shared" si="9"/>
        <v>PH43 F1</v>
      </c>
      <c r="D318" s="67" t="s">
        <v>223</v>
      </c>
      <c r="E318">
        <v>1</v>
      </c>
      <c r="F318">
        <v>1</v>
      </c>
      <c r="G318">
        <v>3</v>
      </c>
      <c r="H318" t="str">
        <f t="shared" si="8"/>
        <v>BR024-43113</v>
      </c>
      <c r="I318">
        <v>210</v>
      </c>
      <c r="J318">
        <v>9</v>
      </c>
      <c r="K318">
        <v>2.2999999999999998</v>
      </c>
    </row>
    <row r="319" spans="1:11" x14ac:dyDescent="0.3">
      <c r="A319" s="58" t="s">
        <v>114</v>
      </c>
      <c r="B319" s="55" t="s">
        <v>90</v>
      </c>
      <c r="C319" s="56" t="str">
        <f t="shared" si="9"/>
        <v>PH43 F1</v>
      </c>
      <c r="D319" s="67" t="s">
        <v>223</v>
      </c>
      <c r="E319">
        <v>1</v>
      </c>
      <c r="F319">
        <v>1</v>
      </c>
      <c r="G319">
        <v>4</v>
      </c>
      <c r="H319" t="str">
        <f t="shared" si="8"/>
        <v>BR024-43114</v>
      </c>
      <c r="I319">
        <v>190</v>
      </c>
      <c r="J319">
        <v>18</v>
      </c>
      <c r="K319">
        <v>21.8</v>
      </c>
    </row>
    <row r="320" spans="1:11" x14ac:dyDescent="0.3">
      <c r="A320" s="58" t="s">
        <v>114</v>
      </c>
      <c r="B320" s="55" t="s">
        <v>90</v>
      </c>
      <c r="C320" s="56" t="str">
        <f t="shared" si="9"/>
        <v>PH43 F1</v>
      </c>
      <c r="D320" s="67" t="s">
        <v>223</v>
      </c>
      <c r="E320">
        <v>2</v>
      </c>
      <c r="F320">
        <v>1</v>
      </c>
      <c r="G320">
        <v>5</v>
      </c>
      <c r="H320" t="str">
        <f t="shared" si="8"/>
        <v>BR024-43215</v>
      </c>
      <c r="I320">
        <v>193</v>
      </c>
      <c r="J320">
        <v>16</v>
      </c>
      <c r="K320">
        <v>3.2</v>
      </c>
    </row>
    <row r="321" spans="1:11" x14ac:dyDescent="0.3">
      <c r="A321" s="58" t="s">
        <v>114</v>
      </c>
      <c r="B321" s="55" t="s">
        <v>90</v>
      </c>
      <c r="C321" s="56" t="str">
        <f t="shared" si="9"/>
        <v>PH43 F1</v>
      </c>
      <c r="D321" s="67" t="s">
        <v>223</v>
      </c>
      <c r="E321">
        <v>2</v>
      </c>
      <c r="F321">
        <v>1</v>
      </c>
      <c r="G321">
        <v>6</v>
      </c>
      <c r="H321" t="str">
        <f t="shared" si="8"/>
        <v>BR024-43216</v>
      </c>
      <c r="I321">
        <v>228</v>
      </c>
      <c r="J321">
        <v>10</v>
      </c>
      <c r="K321">
        <v>3.5</v>
      </c>
    </row>
    <row r="322" spans="1:11" x14ac:dyDescent="0.3">
      <c r="A322" s="58" t="s">
        <v>114</v>
      </c>
      <c r="B322" s="55" t="s">
        <v>90</v>
      </c>
      <c r="C322" s="56" t="str">
        <f t="shared" si="9"/>
        <v>PH43 F1</v>
      </c>
      <c r="D322" s="69" t="s">
        <v>223</v>
      </c>
      <c r="E322">
        <v>2</v>
      </c>
      <c r="F322">
        <v>1</v>
      </c>
      <c r="G322">
        <v>7</v>
      </c>
      <c r="H322" t="str">
        <f t="shared" ref="H322:H385" si="10">CONCATENATE("BR024-","",D322,FIXED(E322,0,0),F322,G322)</f>
        <v>BR024-43217</v>
      </c>
      <c r="I322">
        <v>184</v>
      </c>
      <c r="J322">
        <v>10</v>
      </c>
      <c r="K322">
        <v>18.8</v>
      </c>
    </row>
    <row r="323" spans="1:11" x14ac:dyDescent="0.3">
      <c r="A323" s="55" t="s">
        <v>114</v>
      </c>
      <c r="B323" s="55" t="s">
        <v>90</v>
      </c>
      <c r="C323" s="56" t="str">
        <f t="shared" ref="C323:C371" si="11">CONCATENATE(A323," ",B323)</f>
        <v>PH43 F1</v>
      </c>
      <c r="D323" s="69" t="s">
        <v>223</v>
      </c>
      <c r="E323">
        <v>2</v>
      </c>
      <c r="F323">
        <v>1</v>
      </c>
      <c r="G323">
        <v>8</v>
      </c>
      <c r="H323" t="str">
        <f t="shared" si="10"/>
        <v>BR024-43218</v>
      </c>
      <c r="I323">
        <v>185</v>
      </c>
      <c r="J323">
        <v>13</v>
      </c>
      <c r="K323">
        <v>0.6</v>
      </c>
    </row>
    <row r="324" spans="1:11" x14ac:dyDescent="0.3">
      <c r="A324" s="58" t="s">
        <v>110</v>
      </c>
      <c r="B324" s="55" t="s">
        <v>86</v>
      </c>
      <c r="C324" s="56" t="str">
        <f t="shared" si="11"/>
        <v>PH44 Hex1</v>
      </c>
      <c r="D324" s="67" t="s">
        <v>224</v>
      </c>
      <c r="E324">
        <v>1</v>
      </c>
      <c r="F324">
        <v>1</v>
      </c>
      <c r="G324">
        <v>1</v>
      </c>
      <c r="H324" t="str">
        <f t="shared" si="10"/>
        <v>BR024-44111</v>
      </c>
      <c r="I324">
        <v>140</v>
      </c>
      <c r="J324">
        <v>8</v>
      </c>
      <c r="K324">
        <v>17.100000000000001</v>
      </c>
    </row>
    <row r="325" spans="1:11" x14ac:dyDescent="0.3">
      <c r="A325" s="58" t="s">
        <v>110</v>
      </c>
      <c r="B325" s="55" t="s">
        <v>86</v>
      </c>
      <c r="C325" s="56" t="str">
        <f t="shared" si="11"/>
        <v>PH44 Hex1</v>
      </c>
      <c r="D325" s="67" t="s">
        <v>224</v>
      </c>
      <c r="E325">
        <v>1</v>
      </c>
      <c r="F325">
        <v>1</v>
      </c>
      <c r="G325">
        <v>2</v>
      </c>
      <c r="H325" t="str">
        <f t="shared" si="10"/>
        <v>BR024-44112</v>
      </c>
      <c r="I325">
        <v>172</v>
      </c>
      <c r="J325">
        <v>11</v>
      </c>
      <c r="K325">
        <v>21.3</v>
      </c>
    </row>
    <row r="326" spans="1:11" x14ac:dyDescent="0.3">
      <c r="A326" s="58" t="s">
        <v>110</v>
      </c>
      <c r="B326" s="55" t="s">
        <v>86</v>
      </c>
      <c r="C326" s="56" t="str">
        <f t="shared" si="11"/>
        <v>PH44 Hex1</v>
      </c>
      <c r="D326" s="67" t="s">
        <v>224</v>
      </c>
      <c r="E326">
        <v>1</v>
      </c>
      <c r="F326">
        <v>1</v>
      </c>
      <c r="G326">
        <v>3</v>
      </c>
      <c r="H326" t="str">
        <f t="shared" si="10"/>
        <v>BR024-44113</v>
      </c>
      <c r="I326">
        <v>170</v>
      </c>
      <c r="J326">
        <v>14</v>
      </c>
      <c r="K326">
        <v>14.8</v>
      </c>
    </row>
    <row r="327" spans="1:11" x14ac:dyDescent="0.3">
      <c r="A327" s="58" t="s">
        <v>110</v>
      </c>
      <c r="B327" s="55" t="s">
        <v>86</v>
      </c>
      <c r="C327" s="56" t="str">
        <f t="shared" si="11"/>
        <v>PH44 Hex1</v>
      </c>
      <c r="D327" s="67" t="s">
        <v>224</v>
      </c>
      <c r="E327">
        <v>1</v>
      </c>
      <c r="F327">
        <v>1</v>
      </c>
      <c r="G327">
        <v>4</v>
      </c>
      <c r="H327" t="str">
        <f t="shared" si="10"/>
        <v>BR024-44114</v>
      </c>
      <c r="I327">
        <v>124</v>
      </c>
      <c r="J327">
        <v>10</v>
      </c>
      <c r="K327">
        <v>7.5</v>
      </c>
    </row>
    <row r="328" spans="1:11" x14ac:dyDescent="0.3">
      <c r="A328" s="58" t="s">
        <v>110</v>
      </c>
      <c r="B328" s="55" t="s">
        <v>86</v>
      </c>
      <c r="C328" s="56" t="str">
        <f t="shared" si="11"/>
        <v>PH44 Hex1</v>
      </c>
      <c r="D328" s="67" t="s">
        <v>224</v>
      </c>
      <c r="E328">
        <v>2</v>
      </c>
      <c r="F328">
        <v>1</v>
      </c>
      <c r="G328">
        <v>5</v>
      </c>
      <c r="H328" t="str">
        <f t="shared" si="10"/>
        <v>BR024-44215</v>
      </c>
      <c r="I328">
        <v>163</v>
      </c>
      <c r="J328">
        <v>12</v>
      </c>
      <c r="K328">
        <v>5</v>
      </c>
    </row>
    <row r="329" spans="1:11" x14ac:dyDescent="0.3">
      <c r="A329" s="58" t="s">
        <v>110</v>
      </c>
      <c r="B329" s="55" t="s">
        <v>86</v>
      </c>
      <c r="C329" s="56" t="str">
        <f t="shared" si="11"/>
        <v>PH44 Hex1</v>
      </c>
      <c r="D329" s="67" t="s">
        <v>224</v>
      </c>
      <c r="E329">
        <v>2</v>
      </c>
      <c r="F329">
        <v>1</v>
      </c>
      <c r="G329">
        <v>6</v>
      </c>
      <c r="H329" t="str">
        <f t="shared" si="10"/>
        <v>BR024-44216</v>
      </c>
      <c r="I329">
        <v>117</v>
      </c>
      <c r="J329">
        <v>11</v>
      </c>
      <c r="K329">
        <v>14.5</v>
      </c>
    </row>
    <row r="330" spans="1:11" x14ac:dyDescent="0.3">
      <c r="A330" s="58" t="s">
        <v>110</v>
      </c>
      <c r="B330" s="55" t="s">
        <v>86</v>
      </c>
      <c r="C330" s="56" t="str">
        <f t="shared" si="11"/>
        <v>PH44 Hex1</v>
      </c>
      <c r="D330" s="69" t="s">
        <v>224</v>
      </c>
      <c r="E330">
        <v>2</v>
      </c>
      <c r="F330">
        <v>1</v>
      </c>
      <c r="G330">
        <v>7</v>
      </c>
      <c r="H330" t="str">
        <f t="shared" si="10"/>
        <v>BR024-44217</v>
      </c>
      <c r="I330">
        <v>112</v>
      </c>
      <c r="J330">
        <v>18</v>
      </c>
      <c r="K330">
        <v>12.2</v>
      </c>
    </row>
    <row r="331" spans="1:11" x14ac:dyDescent="0.3">
      <c r="A331" s="58" t="s">
        <v>110</v>
      </c>
      <c r="B331" s="55" t="s">
        <v>86</v>
      </c>
      <c r="C331" s="56" t="str">
        <f t="shared" si="11"/>
        <v>PH44 Hex1</v>
      </c>
      <c r="D331" s="67" t="s">
        <v>224</v>
      </c>
      <c r="E331">
        <v>2</v>
      </c>
      <c r="F331">
        <v>1</v>
      </c>
      <c r="G331">
        <v>8</v>
      </c>
      <c r="H331" t="str">
        <f t="shared" si="10"/>
        <v>BR024-44218</v>
      </c>
      <c r="I331">
        <v>125</v>
      </c>
      <c r="J331">
        <v>9</v>
      </c>
      <c r="K331">
        <v>26.1</v>
      </c>
    </row>
    <row r="332" spans="1:11" x14ac:dyDescent="0.3">
      <c r="A332" s="58" t="s">
        <v>109</v>
      </c>
      <c r="B332" s="55" t="s">
        <v>88</v>
      </c>
      <c r="C332" s="56" t="str">
        <f t="shared" si="11"/>
        <v>PH45 Hex2</v>
      </c>
      <c r="D332" s="67" t="s">
        <v>225</v>
      </c>
      <c r="E332">
        <v>1</v>
      </c>
      <c r="F332">
        <v>1</v>
      </c>
      <c r="G332">
        <v>1</v>
      </c>
      <c r="H332" t="str">
        <f t="shared" si="10"/>
        <v>BR024-45111</v>
      </c>
      <c r="I332">
        <v>163</v>
      </c>
      <c r="J332">
        <v>23</v>
      </c>
      <c r="K332">
        <v>0.9</v>
      </c>
    </row>
    <row r="333" spans="1:11" x14ac:dyDescent="0.3">
      <c r="A333" s="58" t="s">
        <v>109</v>
      </c>
      <c r="B333" s="55" t="s">
        <v>88</v>
      </c>
      <c r="C333" s="56" t="str">
        <f t="shared" si="11"/>
        <v>PH45 Hex2</v>
      </c>
      <c r="D333" s="67" t="s">
        <v>225</v>
      </c>
      <c r="E333">
        <v>1</v>
      </c>
      <c r="F333">
        <v>1</v>
      </c>
      <c r="G333">
        <v>2</v>
      </c>
      <c r="H333" t="str">
        <f t="shared" si="10"/>
        <v>BR024-45112</v>
      </c>
      <c r="I333">
        <v>145</v>
      </c>
      <c r="J333">
        <v>19</v>
      </c>
      <c r="K333">
        <v>10.199999999999999</v>
      </c>
    </row>
    <row r="334" spans="1:11" x14ac:dyDescent="0.3">
      <c r="A334" s="58" t="s">
        <v>109</v>
      </c>
      <c r="B334" s="55" t="s">
        <v>88</v>
      </c>
      <c r="C334" s="56" t="str">
        <f t="shared" si="11"/>
        <v>PH45 Hex2</v>
      </c>
      <c r="D334" s="67" t="s">
        <v>225</v>
      </c>
      <c r="E334">
        <v>1</v>
      </c>
      <c r="F334">
        <v>1</v>
      </c>
      <c r="G334">
        <v>3</v>
      </c>
      <c r="H334" t="str">
        <f t="shared" si="10"/>
        <v>BR024-45113</v>
      </c>
      <c r="I334">
        <v>158</v>
      </c>
      <c r="J334">
        <v>16</v>
      </c>
      <c r="K334">
        <v>28.9</v>
      </c>
    </row>
    <row r="335" spans="1:11" x14ac:dyDescent="0.3">
      <c r="A335" s="58" t="s">
        <v>109</v>
      </c>
      <c r="B335" s="55" t="s">
        <v>88</v>
      </c>
      <c r="C335" s="56" t="str">
        <f t="shared" si="11"/>
        <v>PH45 Hex2</v>
      </c>
      <c r="D335" s="67" t="s">
        <v>225</v>
      </c>
      <c r="E335">
        <v>1</v>
      </c>
      <c r="F335">
        <v>1</v>
      </c>
      <c r="G335">
        <v>4</v>
      </c>
      <c r="H335" t="str">
        <f t="shared" si="10"/>
        <v>BR024-45114</v>
      </c>
      <c r="I335">
        <v>170</v>
      </c>
      <c r="J335">
        <v>18</v>
      </c>
      <c r="K335">
        <v>25.3</v>
      </c>
    </row>
    <row r="336" spans="1:11" x14ac:dyDescent="0.3">
      <c r="A336" s="58" t="s">
        <v>109</v>
      </c>
      <c r="B336" s="55" t="s">
        <v>88</v>
      </c>
      <c r="C336" s="56" t="str">
        <f t="shared" si="11"/>
        <v>PH45 Hex2</v>
      </c>
      <c r="D336" s="67" t="s">
        <v>225</v>
      </c>
      <c r="E336">
        <v>2</v>
      </c>
      <c r="F336">
        <v>1</v>
      </c>
      <c r="G336">
        <v>5</v>
      </c>
      <c r="H336" t="str">
        <f t="shared" si="10"/>
        <v>BR024-45215</v>
      </c>
      <c r="I336">
        <v>170</v>
      </c>
      <c r="J336">
        <v>14</v>
      </c>
      <c r="K336">
        <v>28.7</v>
      </c>
    </row>
    <row r="337" spans="1:13" x14ac:dyDescent="0.3">
      <c r="A337" s="58" t="s">
        <v>109</v>
      </c>
      <c r="B337" s="55" t="s">
        <v>88</v>
      </c>
      <c r="C337" s="56" t="str">
        <f t="shared" si="11"/>
        <v>PH45 Hex2</v>
      </c>
      <c r="D337" s="67" t="s">
        <v>225</v>
      </c>
      <c r="E337">
        <v>2</v>
      </c>
      <c r="F337">
        <v>1</v>
      </c>
      <c r="G337">
        <v>6</v>
      </c>
      <c r="H337" t="str">
        <f t="shared" si="10"/>
        <v>BR024-45216</v>
      </c>
      <c r="I337">
        <v>156</v>
      </c>
      <c r="J337">
        <v>18</v>
      </c>
      <c r="K337">
        <v>2.2000000000000002</v>
      </c>
    </row>
    <row r="338" spans="1:13" x14ac:dyDescent="0.3">
      <c r="A338" s="58" t="s">
        <v>109</v>
      </c>
      <c r="B338" s="55" t="s">
        <v>88</v>
      </c>
      <c r="C338" s="56" t="str">
        <f t="shared" si="11"/>
        <v>PH45 Hex2</v>
      </c>
      <c r="D338" s="69" t="s">
        <v>225</v>
      </c>
      <c r="E338">
        <v>2</v>
      </c>
      <c r="F338">
        <v>1</v>
      </c>
      <c r="G338">
        <v>7</v>
      </c>
      <c r="H338" t="str">
        <f t="shared" si="10"/>
        <v>BR024-45217</v>
      </c>
      <c r="I338">
        <v>150</v>
      </c>
      <c r="J338">
        <v>22</v>
      </c>
      <c r="K338">
        <v>5.0999999999999996</v>
      </c>
      <c r="M338" t="s">
        <v>745</v>
      </c>
    </row>
    <row r="339" spans="1:13" x14ac:dyDescent="0.3">
      <c r="A339" s="58" t="s">
        <v>109</v>
      </c>
      <c r="B339" s="55" t="s">
        <v>88</v>
      </c>
      <c r="C339" s="56" t="str">
        <f t="shared" si="11"/>
        <v>PH45 Hex2</v>
      </c>
      <c r="D339" s="67" t="s">
        <v>225</v>
      </c>
      <c r="E339">
        <v>2</v>
      </c>
      <c r="F339">
        <v>1</v>
      </c>
      <c r="G339">
        <v>8</v>
      </c>
      <c r="H339" t="str">
        <f t="shared" si="10"/>
        <v>BR024-45218</v>
      </c>
      <c r="I339">
        <v>179</v>
      </c>
      <c r="J339">
        <v>19</v>
      </c>
      <c r="K339">
        <v>2</v>
      </c>
    </row>
    <row r="340" spans="1:13" x14ac:dyDescent="0.3">
      <c r="A340" s="58" t="s">
        <v>108</v>
      </c>
      <c r="B340" s="55" t="s">
        <v>90</v>
      </c>
      <c r="C340" s="56" t="str">
        <f t="shared" si="11"/>
        <v>PH46 F1</v>
      </c>
      <c r="D340" s="67" t="s">
        <v>226</v>
      </c>
      <c r="E340">
        <v>1</v>
      </c>
      <c r="F340">
        <v>1</v>
      </c>
      <c r="G340">
        <v>1</v>
      </c>
      <c r="H340" t="str">
        <f t="shared" si="10"/>
        <v>BR024-46111</v>
      </c>
      <c r="I340">
        <v>159</v>
      </c>
      <c r="J340">
        <v>15</v>
      </c>
      <c r="K340">
        <v>8.3000000000000007</v>
      </c>
    </row>
    <row r="341" spans="1:13" x14ac:dyDescent="0.3">
      <c r="A341" s="58" t="s">
        <v>108</v>
      </c>
      <c r="B341" s="55" t="s">
        <v>90</v>
      </c>
      <c r="C341" s="56" t="str">
        <f t="shared" si="11"/>
        <v>PH46 F1</v>
      </c>
      <c r="D341" s="67" t="s">
        <v>226</v>
      </c>
      <c r="E341">
        <v>1</v>
      </c>
      <c r="F341">
        <v>1</v>
      </c>
      <c r="G341">
        <v>2</v>
      </c>
      <c r="H341" t="str">
        <f t="shared" si="10"/>
        <v>BR024-46112</v>
      </c>
      <c r="I341">
        <v>134</v>
      </c>
      <c r="J341">
        <v>12</v>
      </c>
      <c r="K341">
        <v>24</v>
      </c>
    </row>
    <row r="342" spans="1:13" x14ac:dyDescent="0.3">
      <c r="A342" s="58" t="s">
        <v>108</v>
      </c>
      <c r="B342" s="55" t="s">
        <v>90</v>
      </c>
      <c r="C342" s="56" t="str">
        <f t="shared" si="11"/>
        <v>PH46 F1</v>
      </c>
      <c r="D342" s="67" t="s">
        <v>226</v>
      </c>
      <c r="E342">
        <v>1</v>
      </c>
      <c r="F342">
        <v>1</v>
      </c>
      <c r="G342">
        <v>3</v>
      </c>
      <c r="H342" t="str">
        <f t="shared" si="10"/>
        <v>BR024-46113</v>
      </c>
      <c r="I342">
        <v>110</v>
      </c>
      <c r="J342">
        <v>12</v>
      </c>
      <c r="K342">
        <v>22.3</v>
      </c>
    </row>
    <row r="343" spans="1:13" x14ac:dyDescent="0.3">
      <c r="A343" s="58" t="s">
        <v>108</v>
      </c>
      <c r="B343" s="55" t="s">
        <v>90</v>
      </c>
      <c r="C343" s="56" t="str">
        <f t="shared" si="11"/>
        <v>PH46 F1</v>
      </c>
      <c r="D343" s="67" t="s">
        <v>226</v>
      </c>
      <c r="E343">
        <v>1</v>
      </c>
      <c r="F343">
        <v>1</v>
      </c>
      <c r="G343">
        <v>4</v>
      </c>
      <c r="H343" t="str">
        <f t="shared" si="10"/>
        <v>BR024-46114</v>
      </c>
      <c r="I343">
        <v>189</v>
      </c>
      <c r="J343">
        <v>17</v>
      </c>
      <c r="K343">
        <v>13.6</v>
      </c>
    </row>
    <row r="344" spans="1:13" x14ac:dyDescent="0.3">
      <c r="A344" s="58" t="s">
        <v>108</v>
      </c>
      <c r="B344" s="55" t="s">
        <v>90</v>
      </c>
      <c r="C344" s="56" t="str">
        <f t="shared" si="11"/>
        <v>PH46 F1</v>
      </c>
      <c r="D344" s="67" t="s">
        <v>226</v>
      </c>
      <c r="E344">
        <v>2</v>
      </c>
      <c r="F344">
        <v>1</v>
      </c>
      <c r="G344">
        <v>5</v>
      </c>
      <c r="H344" t="str">
        <f t="shared" si="10"/>
        <v>BR024-46215</v>
      </c>
      <c r="I344">
        <v>157</v>
      </c>
      <c r="J344">
        <v>13</v>
      </c>
      <c r="K344">
        <v>20.3</v>
      </c>
    </row>
    <row r="345" spans="1:13" x14ac:dyDescent="0.3">
      <c r="A345" s="58" t="s">
        <v>108</v>
      </c>
      <c r="B345" s="55" t="s">
        <v>90</v>
      </c>
      <c r="C345" s="56" t="str">
        <f t="shared" si="11"/>
        <v>PH46 F1</v>
      </c>
      <c r="D345" s="67" t="s">
        <v>226</v>
      </c>
      <c r="E345">
        <v>2</v>
      </c>
      <c r="F345">
        <v>1</v>
      </c>
      <c r="G345">
        <v>6</v>
      </c>
      <c r="H345" t="str">
        <f t="shared" si="10"/>
        <v>BR024-46216</v>
      </c>
      <c r="I345">
        <v>140</v>
      </c>
      <c r="J345">
        <v>11</v>
      </c>
      <c r="K345">
        <v>32.299999999999997</v>
      </c>
    </row>
    <row r="346" spans="1:13" x14ac:dyDescent="0.3">
      <c r="A346" s="58" t="s">
        <v>108</v>
      </c>
      <c r="B346" s="55" t="s">
        <v>90</v>
      </c>
      <c r="C346" s="56" t="str">
        <f t="shared" si="11"/>
        <v>PH46 F1</v>
      </c>
      <c r="D346" s="69" t="s">
        <v>226</v>
      </c>
      <c r="E346">
        <v>2</v>
      </c>
      <c r="F346">
        <v>1</v>
      </c>
      <c r="G346">
        <v>7</v>
      </c>
      <c r="H346" t="str">
        <f t="shared" si="10"/>
        <v>BR024-46217</v>
      </c>
      <c r="I346">
        <v>168</v>
      </c>
      <c r="J346">
        <v>18</v>
      </c>
      <c r="K346">
        <v>31.9</v>
      </c>
    </row>
    <row r="347" spans="1:13" x14ac:dyDescent="0.3">
      <c r="A347" s="55" t="s">
        <v>108</v>
      </c>
      <c r="B347" s="55" t="s">
        <v>90</v>
      </c>
      <c r="C347" s="56" t="str">
        <f t="shared" si="11"/>
        <v>PH46 F1</v>
      </c>
      <c r="D347" s="69" t="s">
        <v>226</v>
      </c>
      <c r="E347">
        <v>2</v>
      </c>
      <c r="F347">
        <v>1</v>
      </c>
      <c r="G347">
        <v>8</v>
      </c>
      <c r="H347" t="str">
        <f t="shared" si="10"/>
        <v>BR024-46218</v>
      </c>
      <c r="I347">
        <v>160</v>
      </c>
      <c r="J347">
        <v>13</v>
      </c>
      <c r="K347">
        <v>12</v>
      </c>
    </row>
    <row r="348" spans="1:13" x14ac:dyDescent="0.3">
      <c r="A348" s="55" t="s">
        <v>102</v>
      </c>
      <c r="B348" s="55" t="s">
        <v>86</v>
      </c>
      <c r="C348" s="56" t="str">
        <f t="shared" si="11"/>
        <v>PH47 Hex1</v>
      </c>
      <c r="D348" s="69" t="s">
        <v>227</v>
      </c>
      <c r="E348">
        <v>1</v>
      </c>
      <c r="F348">
        <v>1</v>
      </c>
      <c r="G348">
        <v>1</v>
      </c>
      <c r="H348" t="str">
        <f t="shared" si="10"/>
        <v>BR024-47111</v>
      </c>
      <c r="I348">
        <v>138</v>
      </c>
      <c r="J348">
        <v>7</v>
      </c>
      <c r="K348">
        <v>37.700000000000003</v>
      </c>
    </row>
    <row r="349" spans="1:13" x14ac:dyDescent="0.3">
      <c r="A349" s="55" t="s">
        <v>102</v>
      </c>
      <c r="B349" s="55" t="s">
        <v>86</v>
      </c>
      <c r="C349" s="56" t="str">
        <f t="shared" si="11"/>
        <v>PH47 Hex1</v>
      </c>
      <c r="D349" s="69" t="s">
        <v>227</v>
      </c>
      <c r="E349">
        <v>1</v>
      </c>
      <c r="F349">
        <v>1</v>
      </c>
      <c r="G349">
        <v>2</v>
      </c>
      <c r="H349" t="str">
        <f t="shared" si="10"/>
        <v>BR024-47112</v>
      </c>
      <c r="I349">
        <v>164</v>
      </c>
      <c r="J349">
        <v>8</v>
      </c>
      <c r="K349">
        <v>39.700000000000003</v>
      </c>
    </row>
    <row r="350" spans="1:13" x14ac:dyDescent="0.3">
      <c r="A350" s="55" t="s">
        <v>102</v>
      </c>
      <c r="B350" s="55" t="s">
        <v>86</v>
      </c>
      <c r="C350" s="56" t="str">
        <f t="shared" si="11"/>
        <v>PH47 Hex1</v>
      </c>
      <c r="D350" s="69" t="s">
        <v>227</v>
      </c>
      <c r="E350">
        <v>1</v>
      </c>
      <c r="F350">
        <v>1</v>
      </c>
      <c r="G350">
        <v>3</v>
      </c>
      <c r="H350" t="str">
        <f t="shared" si="10"/>
        <v>BR024-47113</v>
      </c>
      <c r="I350">
        <v>122</v>
      </c>
      <c r="J350">
        <v>8</v>
      </c>
      <c r="K350">
        <v>45.5</v>
      </c>
    </row>
    <row r="351" spans="1:13" x14ac:dyDescent="0.3">
      <c r="A351" s="55" t="s">
        <v>102</v>
      </c>
      <c r="B351" s="55" t="s">
        <v>86</v>
      </c>
      <c r="C351" s="56" t="str">
        <f t="shared" si="11"/>
        <v>PH47 Hex1</v>
      </c>
      <c r="D351" s="69" t="s">
        <v>227</v>
      </c>
      <c r="E351">
        <v>1</v>
      </c>
      <c r="F351">
        <v>1</v>
      </c>
      <c r="G351">
        <v>4</v>
      </c>
      <c r="H351" t="str">
        <f t="shared" si="10"/>
        <v>BR024-47114</v>
      </c>
      <c r="I351">
        <v>120</v>
      </c>
      <c r="J351">
        <v>6</v>
      </c>
      <c r="K351">
        <v>38.200000000000003</v>
      </c>
    </row>
    <row r="352" spans="1:13" x14ac:dyDescent="0.3">
      <c r="A352" s="55" t="s">
        <v>102</v>
      </c>
      <c r="B352" s="55" t="s">
        <v>86</v>
      </c>
      <c r="C352" s="56" t="str">
        <f t="shared" si="11"/>
        <v>PH47 Hex1</v>
      </c>
      <c r="D352" s="69" t="s">
        <v>227</v>
      </c>
      <c r="E352">
        <v>2</v>
      </c>
      <c r="F352">
        <v>1</v>
      </c>
      <c r="G352">
        <v>5</v>
      </c>
      <c r="H352" t="str">
        <f t="shared" si="10"/>
        <v>BR024-47215</v>
      </c>
      <c r="I352">
        <v>164</v>
      </c>
      <c r="J352">
        <v>9</v>
      </c>
      <c r="K352">
        <v>28.8</v>
      </c>
    </row>
    <row r="353" spans="1:11" x14ac:dyDescent="0.3">
      <c r="A353" s="55" t="s">
        <v>102</v>
      </c>
      <c r="B353" s="55" t="s">
        <v>86</v>
      </c>
      <c r="C353" s="56" t="str">
        <f t="shared" si="11"/>
        <v>PH47 Hex1</v>
      </c>
      <c r="D353" s="69" t="s">
        <v>227</v>
      </c>
      <c r="E353">
        <v>2</v>
      </c>
      <c r="F353">
        <v>1</v>
      </c>
      <c r="G353">
        <v>6</v>
      </c>
      <c r="H353" t="str">
        <f t="shared" si="10"/>
        <v>BR024-47216</v>
      </c>
      <c r="I353">
        <v>180</v>
      </c>
      <c r="J353">
        <v>8</v>
      </c>
      <c r="K353">
        <v>41.4</v>
      </c>
    </row>
    <row r="354" spans="1:11" x14ac:dyDescent="0.3">
      <c r="A354" s="55" t="s">
        <v>102</v>
      </c>
      <c r="B354" s="55" t="s">
        <v>86</v>
      </c>
      <c r="C354" s="56" t="str">
        <f t="shared" si="11"/>
        <v>PH47 Hex1</v>
      </c>
      <c r="D354" s="69" t="s">
        <v>227</v>
      </c>
      <c r="E354">
        <v>2</v>
      </c>
      <c r="F354">
        <v>1</v>
      </c>
      <c r="G354">
        <v>7</v>
      </c>
      <c r="H354" t="str">
        <f t="shared" si="10"/>
        <v>BR024-47217</v>
      </c>
      <c r="I354">
        <v>149</v>
      </c>
      <c r="J354">
        <v>7</v>
      </c>
      <c r="K354">
        <v>42.3</v>
      </c>
    </row>
    <row r="355" spans="1:11" x14ac:dyDescent="0.3">
      <c r="A355" s="55" t="s">
        <v>102</v>
      </c>
      <c r="B355" s="55" t="s">
        <v>86</v>
      </c>
      <c r="C355" s="56" t="str">
        <f t="shared" si="11"/>
        <v>PH47 Hex1</v>
      </c>
      <c r="D355" s="69" t="s">
        <v>227</v>
      </c>
      <c r="E355">
        <v>2</v>
      </c>
      <c r="F355">
        <v>1</v>
      </c>
      <c r="G355">
        <v>8</v>
      </c>
      <c r="H355" t="str">
        <f t="shared" si="10"/>
        <v>BR024-47218</v>
      </c>
      <c r="I355">
        <v>198</v>
      </c>
      <c r="J355">
        <v>6</v>
      </c>
      <c r="K355">
        <v>32.6</v>
      </c>
    </row>
    <row r="356" spans="1:11" x14ac:dyDescent="0.3">
      <c r="A356" s="55" t="s">
        <v>101</v>
      </c>
      <c r="B356" s="55" t="s">
        <v>88</v>
      </c>
      <c r="C356" s="56" t="str">
        <f t="shared" si="11"/>
        <v>PH48 Hex2</v>
      </c>
      <c r="D356" s="69" t="s">
        <v>228</v>
      </c>
      <c r="E356">
        <v>1</v>
      </c>
      <c r="F356">
        <v>1</v>
      </c>
      <c r="G356">
        <v>1</v>
      </c>
      <c r="H356" t="str">
        <f t="shared" si="10"/>
        <v>BR024-48111</v>
      </c>
      <c r="I356">
        <v>86</v>
      </c>
      <c r="J356">
        <v>7</v>
      </c>
      <c r="K356">
        <v>20.6</v>
      </c>
    </row>
    <row r="357" spans="1:11" x14ac:dyDescent="0.3">
      <c r="A357" s="55" t="s">
        <v>101</v>
      </c>
      <c r="B357" s="55" t="s">
        <v>88</v>
      </c>
      <c r="C357" s="56" t="str">
        <f t="shared" si="11"/>
        <v>PH48 Hex2</v>
      </c>
      <c r="D357" s="69" t="s">
        <v>228</v>
      </c>
      <c r="E357">
        <v>1</v>
      </c>
      <c r="F357">
        <v>1</v>
      </c>
      <c r="G357">
        <v>2</v>
      </c>
      <c r="H357" t="str">
        <f t="shared" si="10"/>
        <v>BR024-48112</v>
      </c>
      <c r="I357">
        <v>87</v>
      </c>
      <c r="J357">
        <v>9</v>
      </c>
      <c r="K357">
        <v>30.3</v>
      </c>
    </row>
    <row r="358" spans="1:11" x14ac:dyDescent="0.3">
      <c r="A358" s="55" t="s">
        <v>101</v>
      </c>
      <c r="B358" s="55" t="s">
        <v>88</v>
      </c>
      <c r="C358" s="56" t="str">
        <f t="shared" si="11"/>
        <v>PH48 Hex2</v>
      </c>
      <c r="D358" s="69" t="s">
        <v>228</v>
      </c>
      <c r="E358">
        <v>1</v>
      </c>
      <c r="F358">
        <v>1</v>
      </c>
      <c r="G358">
        <v>3</v>
      </c>
      <c r="H358" t="str">
        <f t="shared" si="10"/>
        <v>BR024-48113</v>
      </c>
      <c r="I358">
        <v>76</v>
      </c>
      <c r="J358">
        <v>11</v>
      </c>
      <c r="K358">
        <v>22.7</v>
      </c>
    </row>
    <row r="359" spans="1:11" x14ac:dyDescent="0.3">
      <c r="A359" s="55" t="s">
        <v>101</v>
      </c>
      <c r="B359" s="55" t="s">
        <v>88</v>
      </c>
      <c r="C359" s="56" t="str">
        <f t="shared" si="11"/>
        <v>PH48 Hex2</v>
      </c>
      <c r="D359" s="69" t="s">
        <v>228</v>
      </c>
      <c r="E359">
        <v>1</v>
      </c>
      <c r="F359">
        <v>1</v>
      </c>
      <c r="G359">
        <v>4</v>
      </c>
      <c r="H359" t="str">
        <f t="shared" si="10"/>
        <v>BR024-48114</v>
      </c>
      <c r="I359">
        <v>123</v>
      </c>
      <c r="J359">
        <v>11</v>
      </c>
      <c r="K359">
        <v>38.4</v>
      </c>
    </row>
    <row r="360" spans="1:11" x14ac:dyDescent="0.3">
      <c r="A360" s="55" t="s">
        <v>101</v>
      </c>
      <c r="B360" s="55" t="s">
        <v>88</v>
      </c>
      <c r="C360" s="56" t="str">
        <f t="shared" si="11"/>
        <v>PH48 Hex2</v>
      </c>
      <c r="D360" s="69" t="s">
        <v>228</v>
      </c>
      <c r="E360">
        <v>2</v>
      </c>
      <c r="F360">
        <v>1</v>
      </c>
      <c r="G360">
        <v>5</v>
      </c>
      <c r="H360" t="str">
        <f t="shared" si="10"/>
        <v>BR024-48215</v>
      </c>
      <c r="I360">
        <v>110</v>
      </c>
      <c r="J360">
        <v>13</v>
      </c>
      <c r="K360">
        <v>3.7</v>
      </c>
    </row>
    <row r="361" spans="1:11" x14ac:dyDescent="0.3">
      <c r="A361" s="55" t="s">
        <v>101</v>
      </c>
      <c r="B361" s="55" t="s">
        <v>88</v>
      </c>
      <c r="C361" s="56" t="str">
        <f t="shared" si="11"/>
        <v>PH48 Hex2</v>
      </c>
      <c r="D361" s="69" t="s">
        <v>228</v>
      </c>
      <c r="E361">
        <v>2</v>
      </c>
      <c r="F361">
        <v>1</v>
      </c>
      <c r="G361">
        <v>6</v>
      </c>
      <c r="H361" t="str">
        <f t="shared" si="10"/>
        <v>BR024-48216</v>
      </c>
      <c r="I361">
        <v>116</v>
      </c>
      <c r="J361">
        <v>13</v>
      </c>
      <c r="K361">
        <v>37.200000000000003</v>
      </c>
    </row>
    <row r="362" spans="1:11" x14ac:dyDescent="0.3">
      <c r="A362" s="55" t="s">
        <v>101</v>
      </c>
      <c r="B362" s="55" t="s">
        <v>88</v>
      </c>
      <c r="C362" s="56" t="str">
        <f t="shared" si="11"/>
        <v>PH48 Hex2</v>
      </c>
      <c r="D362" s="69" t="s">
        <v>228</v>
      </c>
      <c r="E362">
        <v>2</v>
      </c>
      <c r="F362">
        <v>1</v>
      </c>
      <c r="G362">
        <v>7</v>
      </c>
      <c r="H362" t="str">
        <f t="shared" si="10"/>
        <v>BR024-48217</v>
      </c>
      <c r="I362">
        <v>115</v>
      </c>
      <c r="J362">
        <v>10</v>
      </c>
      <c r="K362">
        <v>38.200000000000003</v>
      </c>
    </row>
    <row r="363" spans="1:11" x14ac:dyDescent="0.3">
      <c r="A363" s="55" t="s">
        <v>101</v>
      </c>
      <c r="B363" s="55" t="s">
        <v>88</v>
      </c>
      <c r="C363" s="56" t="str">
        <f t="shared" si="11"/>
        <v>PH48 Hex2</v>
      </c>
      <c r="D363" s="69" t="s">
        <v>228</v>
      </c>
      <c r="E363">
        <v>2</v>
      </c>
      <c r="F363">
        <v>1</v>
      </c>
      <c r="G363">
        <v>8</v>
      </c>
      <c r="H363" t="str">
        <f t="shared" si="10"/>
        <v>BR024-48218</v>
      </c>
      <c r="I363">
        <v>92</v>
      </c>
      <c r="J363">
        <v>9</v>
      </c>
      <c r="K363">
        <v>29.1</v>
      </c>
    </row>
    <row r="364" spans="1:11" x14ac:dyDescent="0.3">
      <c r="A364" s="55" t="s">
        <v>100</v>
      </c>
      <c r="B364" s="55" t="s">
        <v>90</v>
      </c>
      <c r="C364" s="56" t="str">
        <f t="shared" si="11"/>
        <v>PH49 F1</v>
      </c>
      <c r="D364" s="69" t="s">
        <v>229</v>
      </c>
      <c r="E364">
        <v>1</v>
      </c>
      <c r="F364">
        <v>1</v>
      </c>
      <c r="G364">
        <v>1</v>
      </c>
      <c r="H364" t="str">
        <f t="shared" si="10"/>
        <v>BR024-49111</v>
      </c>
      <c r="I364">
        <v>152</v>
      </c>
      <c r="J364">
        <v>5</v>
      </c>
      <c r="K364">
        <v>32.1</v>
      </c>
    </row>
    <row r="365" spans="1:11" x14ac:dyDescent="0.3">
      <c r="A365" s="55" t="s">
        <v>100</v>
      </c>
      <c r="B365" s="55" t="s">
        <v>90</v>
      </c>
      <c r="C365" s="56" t="str">
        <f t="shared" si="11"/>
        <v>PH49 F1</v>
      </c>
      <c r="D365" s="69" t="s">
        <v>229</v>
      </c>
      <c r="E365">
        <v>1</v>
      </c>
      <c r="F365">
        <v>1</v>
      </c>
      <c r="G365">
        <v>2</v>
      </c>
      <c r="H365" t="str">
        <f t="shared" si="10"/>
        <v>BR024-49112</v>
      </c>
      <c r="I365">
        <v>147</v>
      </c>
      <c r="J365">
        <v>7</v>
      </c>
      <c r="K365">
        <v>39.9</v>
      </c>
    </row>
    <row r="366" spans="1:11" x14ac:dyDescent="0.3">
      <c r="A366" s="55" t="s">
        <v>100</v>
      </c>
      <c r="B366" s="55" t="s">
        <v>90</v>
      </c>
      <c r="C366" s="56" t="str">
        <f t="shared" si="11"/>
        <v>PH49 F1</v>
      </c>
      <c r="D366" s="69" t="s">
        <v>229</v>
      </c>
      <c r="E366">
        <v>1</v>
      </c>
      <c r="F366">
        <v>1</v>
      </c>
      <c r="G366">
        <v>3</v>
      </c>
      <c r="H366" t="str">
        <f t="shared" si="10"/>
        <v>BR024-49113</v>
      </c>
      <c r="I366">
        <v>177</v>
      </c>
      <c r="J366">
        <v>7</v>
      </c>
      <c r="K366">
        <v>27.8</v>
      </c>
    </row>
    <row r="367" spans="1:11" x14ac:dyDescent="0.3">
      <c r="A367" s="55" t="s">
        <v>100</v>
      </c>
      <c r="B367" s="55" t="s">
        <v>90</v>
      </c>
      <c r="C367" s="56" t="str">
        <f t="shared" si="11"/>
        <v>PH49 F1</v>
      </c>
      <c r="D367" s="69" t="s">
        <v>229</v>
      </c>
      <c r="E367">
        <v>1</v>
      </c>
      <c r="F367">
        <v>1</v>
      </c>
      <c r="G367">
        <v>4</v>
      </c>
      <c r="H367" t="str">
        <f t="shared" si="10"/>
        <v>BR024-49114</v>
      </c>
      <c r="I367">
        <v>140</v>
      </c>
      <c r="J367">
        <v>9</v>
      </c>
      <c r="K367">
        <v>24.6</v>
      </c>
    </row>
    <row r="368" spans="1:11" x14ac:dyDescent="0.3">
      <c r="A368" s="55" t="s">
        <v>100</v>
      </c>
      <c r="B368" s="55" t="s">
        <v>90</v>
      </c>
      <c r="C368" s="56" t="str">
        <f t="shared" si="11"/>
        <v>PH49 F1</v>
      </c>
      <c r="D368" s="69" t="s">
        <v>229</v>
      </c>
      <c r="E368">
        <v>2</v>
      </c>
      <c r="F368">
        <v>1</v>
      </c>
      <c r="G368">
        <v>5</v>
      </c>
      <c r="H368" t="str">
        <f t="shared" si="10"/>
        <v>BR024-49215</v>
      </c>
      <c r="I368">
        <v>192</v>
      </c>
      <c r="J368">
        <v>9</v>
      </c>
      <c r="K368">
        <v>10.199999999999999</v>
      </c>
    </row>
    <row r="369" spans="1:11" x14ac:dyDescent="0.3">
      <c r="A369" s="55" t="s">
        <v>100</v>
      </c>
      <c r="B369" s="55" t="s">
        <v>90</v>
      </c>
      <c r="C369" s="56" t="str">
        <f t="shared" si="11"/>
        <v>PH49 F1</v>
      </c>
      <c r="D369" s="69" t="s">
        <v>229</v>
      </c>
      <c r="E369">
        <v>2</v>
      </c>
      <c r="F369">
        <v>1</v>
      </c>
      <c r="G369">
        <v>6</v>
      </c>
      <c r="H369" t="str">
        <f t="shared" si="10"/>
        <v>BR024-49216</v>
      </c>
      <c r="I369">
        <v>125</v>
      </c>
      <c r="J369">
        <v>11</v>
      </c>
      <c r="K369">
        <v>19.8</v>
      </c>
    </row>
    <row r="370" spans="1:11" x14ac:dyDescent="0.3">
      <c r="A370" s="55" t="s">
        <v>100</v>
      </c>
      <c r="B370" s="55" t="s">
        <v>90</v>
      </c>
      <c r="C370" s="56" t="str">
        <f t="shared" si="11"/>
        <v>PH49 F1</v>
      </c>
      <c r="D370" s="69" t="s">
        <v>229</v>
      </c>
      <c r="E370">
        <v>2</v>
      </c>
      <c r="F370">
        <v>1</v>
      </c>
      <c r="G370">
        <v>7</v>
      </c>
      <c r="H370" t="str">
        <f t="shared" si="10"/>
        <v>BR024-49217</v>
      </c>
      <c r="I370">
        <v>132</v>
      </c>
      <c r="J370">
        <v>7</v>
      </c>
      <c r="K370">
        <v>31.6</v>
      </c>
    </row>
    <row r="371" spans="1:11" x14ac:dyDescent="0.3">
      <c r="A371" s="55" t="s">
        <v>100</v>
      </c>
      <c r="B371" s="55" t="s">
        <v>90</v>
      </c>
      <c r="C371" s="56" t="str">
        <f t="shared" si="11"/>
        <v>PH49 F1</v>
      </c>
      <c r="D371" s="69" t="s">
        <v>229</v>
      </c>
      <c r="E371">
        <v>2</v>
      </c>
      <c r="F371">
        <v>1</v>
      </c>
      <c r="G371">
        <v>8</v>
      </c>
      <c r="H371" t="str">
        <f t="shared" si="10"/>
        <v>BR024-49218</v>
      </c>
      <c r="I371">
        <v>144</v>
      </c>
      <c r="J371">
        <v>9</v>
      </c>
      <c r="K371">
        <v>33.700000000000003</v>
      </c>
    </row>
    <row r="372" spans="1:11" x14ac:dyDescent="0.3">
      <c r="A372" s="54" t="s">
        <v>282</v>
      </c>
      <c r="B372"/>
      <c r="C372"/>
      <c r="D372" s="76" t="s">
        <v>235</v>
      </c>
      <c r="E372">
        <v>1</v>
      </c>
      <c r="F372">
        <v>1</v>
      </c>
      <c r="G372">
        <v>1</v>
      </c>
      <c r="H372" t="str">
        <f t="shared" si="10"/>
        <v>BR024-E0111</v>
      </c>
    </row>
    <row r="373" spans="1:11" x14ac:dyDescent="0.3">
      <c r="A373" t="s">
        <v>282</v>
      </c>
      <c r="B373"/>
      <c r="C373"/>
      <c r="D373" s="63" t="s">
        <v>235</v>
      </c>
      <c r="E373">
        <v>1</v>
      </c>
      <c r="F373">
        <v>1</v>
      </c>
      <c r="G373">
        <v>2</v>
      </c>
      <c r="H373" t="str">
        <f t="shared" si="10"/>
        <v>BR024-E0112</v>
      </c>
    </row>
    <row r="374" spans="1:11" x14ac:dyDescent="0.3">
      <c r="A374" s="54" t="s">
        <v>282</v>
      </c>
      <c r="B374"/>
      <c r="C374"/>
      <c r="D374" s="76" t="s">
        <v>235</v>
      </c>
      <c r="E374">
        <v>1</v>
      </c>
      <c r="F374">
        <v>1</v>
      </c>
      <c r="G374">
        <v>3</v>
      </c>
      <c r="H374" t="str">
        <f t="shared" si="10"/>
        <v>BR024-E0113</v>
      </c>
    </row>
    <row r="375" spans="1:11" x14ac:dyDescent="0.3">
      <c r="A375" t="s">
        <v>282</v>
      </c>
      <c r="B375"/>
      <c r="C375"/>
      <c r="D375" s="63" t="s">
        <v>235</v>
      </c>
      <c r="E375">
        <v>1</v>
      </c>
      <c r="F375">
        <v>1</v>
      </c>
      <c r="G375">
        <v>4</v>
      </c>
      <c r="H375" t="str">
        <f t="shared" si="10"/>
        <v>BR024-E0114</v>
      </c>
    </row>
    <row r="376" spans="1:11" x14ac:dyDescent="0.3">
      <c r="A376" s="54" t="s">
        <v>282</v>
      </c>
      <c r="B376"/>
      <c r="C376"/>
      <c r="D376" s="76" t="s">
        <v>235</v>
      </c>
      <c r="E376">
        <v>1</v>
      </c>
      <c r="F376">
        <v>1</v>
      </c>
      <c r="G376">
        <v>5</v>
      </c>
      <c r="H376" t="str">
        <f t="shared" si="10"/>
        <v>BR024-E0115</v>
      </c>
    </row>
    <row r="377" spans="1:11" x14ac:dyDescent="0.3">
      <c r="A377" t="s">
        <v>282</v>
      </c>
      <c r="B377"/>
      <c r="C377"/>
      <c r="D377" s="63" t="s">
        <v>235</v>
      </c>
      <c r="E377">
        <v>1</v>
      </c>
      <c r="F377">
        <v>1</v>
      </c>
      <c r="G377">
        <v>6</v>
      </c>
      <c r="H377" t="str">
        <f t="shared" si="10"/>
        <v>BR024-E0116</v>
      </c>
    </row>
    <row r="378" spans="1:11" x14ac:dyDescent="0.3">
      <c r="A378" s="54" t="s">
        <v>282</v>
      </c>
      <c r="B378"/>
      <c r="C378"/>
      <c r="D378" s="76" t="s">
        <v>235</v>
      </c>
      <c r="E378">
        <v>1</v>
      </c>
      <c r="F378">
        <v>1</v>
      </c>
      <c r="G378">
        <v>7</v>
      </c>
      <c r="H378" t="str">
        <f t="shared" si="10"/>
        <v>BR024-E0117</v>
      </c>
    </row>
    <row r="379" spans="1:11" x14ac:dyDescent="0.3">
      <c r="A379" s="54" t="s">
        <v>282</v>
      </c>
      <c r="B379"/>
      <c r="C379"/>
      <c r="D379" s="76" t="s">
        <v>235</v>
      </c>
      <c r="E379">
        <v>2</v>
      </c>
      <c r="F379">
        <v>1</v>
      </c>
      <c r="G379">
        <v>1</v>
      </c>
      <c r="H379" t="str">
        <f t="shared" si="10"/>
        <v>BR024-E0211</v>
      </c>
    </row>
    <row r="380" spans="1:11" x14ac:dyDescent="0.3">
      <c r="A380" t="s">
        <v>282</v>
      </c>
      <c r="B380"/>
      <c r="C380"/>
      <c r="D380" s="63" t="s">
        <v>235</v>
      </c>
      <c r="E380">
        <v>2</v>
      </c>
      <c r="F380">
        <v>1</v>
      </c>
      <c r="G380">
        <v>2</v>
      </c>
      <c r="H380" t="str">
        <f t="shared" si="10"/>
        <v>BR024-E0212</v>
      </c>
    </row>
    <row r="381" spans="1:11" x14ac:dyDescent="0.3">
      <c r="A381" s="54" t="s">
        <v>282</v>
      </c>
      <c r="B381"/>
      <c r="C381"/>
      <c r="D381" s="76" t="s">
        <v>235</v>
      </c>
      <c r="E381">
        <v>2</v>
      </c>
      <c r="F381">
        <v>1</v>
      </c>
      <c r="G381">
        <v>3</v>
      </c>
      <c r="H381" t="str">
        <f t="shared" si="10"/>
        <v>BR024-E0213</v>
      </c>
    </row>
    <row r="382" spans="1:11" x14ac:dyDescent="0.3">
      <c r="A382" s="54" t="s">
        <v>282</v>
      </c>
      <c r="B382"/>
      <c r="C382"/>
      <c r="D382" s="76" t="s">
        <v>235</v>
      </c>
      <c r="E382">
        <v>2</v>
      </c>
      <c r="F382">
        <v>1</v>
      </c>
      <c r="G382">
        <v>4</v>
      </c>
      <c r="H382" t="str">
        <f t="shared" si="10"/>
        <v>BR024-E0214</v>
      </c>
    </row>
    <row r="383" spans="1:11" x14ac:dyDescent="0.3">
      <c r="A383" s="54" t="s">
        <v>282</v>
      </c>
      <c r="B383"/>
      <c r="C383"/>
      <c r="D383" s="76" t="s">
        <v>235</v>
      </c>
      <c r="E383">
        <v>2</v>
      </c>
      <c r="F383">
        <v>1</v>
      </c>
      <c r="G383">
        <v>5</v>
      </c>
      <c r="H383" t="str">
        <f t="shared" si="10"/>
        <v>BR024-E0215</v>
      </c>
    </row>
    <row r="384" spans="1:11" x14ac:dyDescent="0.3">
      <c r="A384" s="54" t="s">
        <v>282</v>
      </c>
      <c r="B384"/>
      <c r="C384"/>
      <c r="D384" s="76" t="s">
        <v>235</v>
      </c>
      <c r="E384">
        <v>2</v>
      </c>
      <c r="F384">
        <v>1</v>
      </c>
      <c r="G384">
        <v>6</v>
      </c>
      <c r="H384" t="str">
        <f t="shared" si="10"/>
        <v>BR024-E0216</v>
      </c>
    </row>
    <row r="385" spans="1:8" x14ac:dyDescent="0.3">
      <c r="A385" s="54" t="s">
        <v>282</v>
      </c>
      <c r="B385"/>
      <c r="C385"/>
      <c r="D385" s="76" t="s">
        <v>235</v>
      </c>
      <c r="E385">
        <v>2</v>
      </c>
      <c r="F385">
        <v>1</v>
      </c>
      <c r="G385">
        <v>7</v>
      </c>
      <c r="H385" t="str">
        <f t="shared" si="10"/>
        <v>BR024-E0217</v>
      </c>
    </row>
    <row r="386" spans="1:8" x14ac:dyDescent="0.3">
      <c r="A386" s="55"/>
    </row>
    <row r="387" spans="1:8" x14ac:dyDescent="0.3">
      <c r="A387" s="55"/>
    </row>
    <row r="388" spans="1:8" x14ac:dyDescent="0.3">
      <c r="A388" s="55"/>
    </row>
    <row r="389" spans="1:8" x14ac:dyDescent="0.3">
      <c r="A389" s="55"/>
    </row>
    <row r="390" spans="1:8" x14ac:dyDescent="0.3">
      <c r="A390" s="55"/>
    </row>
    <row r="391" spans="1:8" x14ac:dyDescent="0.3">
      <c r="A391" s="55"/>
    </row>
    <row r="392" spans="1:8" x14ac:dyDescent="0.3">
      <c r="A392" s="55"/>
    </row>
    <row r="393" spans="1:8" x14ac:dyDescent="0.3">
      <c r="A393" s="55"/>
    </row>
    <row r="394" spans="1:8" x14ac:dyDescent="0.3">
      <c r="A394" s="55"/>
    </row>
    <row r="395" spans="1:8" x14ac:dyDescent="0.3">
      <c r="A395" s="55"/>
    </row>
    <row r="396" spans="1:8" x14ac:dyDescent="0.3">
      <c r="A396" s="55"/>
    </row>
    <row r="397" spans="1:8" x14ac:dyDescent="0.3">
      <c r="A397" s="55"/>
    </row>
    <row r="398" spans="1:8" x14ac:dyDescent="0.3">
      <c r="A398" s="55"/>
    </row>
    <row r="399" spans="1:8" x14ac:dyDescent="0.3">
      <c r="A399" s="55"/>
    </row>
    <row r="400" spans="1:8" x14ac:dyDescent="0.3">
      <c r="A400" s="55"/>
    </row>
    <row r="401" spans="1:1" x14ac:dyDescent="0.3">
      <c r="A401" s="55"/>
    </row>
    <row r="402" spans="1:1" x14ac:dyDescent="0.3">
      <c r="A402" s="55"/>
    </row>
    <row r="403" spans="1:1" x14ac:dyDescent="0.3">
      <c r="A403" s="55"/>
    </row>
    <row r="404" spans="1:1" x14ac:dyDescent="0.3">
      <c r="A404" s="55"/>
    </row>
    <row r="405" spans="1:1" x14ac:dyDescent="0.3">
      <c r="A405" s="55"/>
    </row>
    <row r="406" spans="1:1" x14ac:dyDescent="0.3">
      <c r="A406" s="55"/>
    </row>
    <row r="407" spans="1:1" x14ac:dyDescent="0.3">
      <c r="A407" s="55"/>
    </row>
    <row r="408" spans="1:1" x14ac:dyDescent="0.3">
      <c r="A408" s="55"/>
    </row>
    <row r="409" spans="1:1" x14ac:dyDescent="0.3">
      <c r="A409" s="55"/>
    </row>
    <row r="410" spans="1:1" x14ac:dyDescent="0.3">
      <c r="A410" s="55"/>
    </row>
    <row r="411" spans="1:1" x14ac:dyDescent="0.3">
      <c r="A411" s="55"/>
    </row>
    <row r="412" spans="1:1" x14ac:dyDescent="0.3">
      <c r="A412" s="55"/>
    </row>
    <row r="413" spans="1:1" x14ac:dyDescent="0.3">
      <c r="A413" s="55"/>
    </row>
    <row r="414" spans="1:1" x14ac:dyDescent="0.3">
      <c r="A414" s="55"/>
    </row>
    <row r="415" spans="1:1" x14ac:dyDescent="0.3">
      <c r="A415" s="55"/>
    </row>
    <row r="416" spans="1:1" x14ac:dyDescent="0.3">
      <c r="A416" s="55"/>
    </row>
    <row r="417" spans="1:1" x14ac:dyDescent="0.3">
      <c r="A417" s="55"/>
    </row>
    <row r="418" spans="1:1" x14ac:dyDescent="0.3">
      <c r="A418" s="55"/>
    </row>
    <row r="419" spans="1:1" x14ac:dyDescent="0.3">
      <c r="A419" s="55"/>
    </row>
    <row r="420" spans="1:1" x14ac:dyDescent="0.3">
      <c r="A420" s="55"/>
    </row>
    <row r="421" spans="1:1" x14ac:dyDescent="0.3">
      <c r="A421" s="55"/>
    </row>
    <row r="422" spans="1:1" x14ac:dyDescent="0.3">
      <c r="A422" s="55"/>
    </row>
    <row r="423" spans="1:1" x14ac:dyDescent="0.3">
      <c r="A423" s="55"/>
    </row>
    <row r="424" spans="1:1" x14ac:dyDescent="0.3">
      <c r="A424" s="55"/>
    </row>
  </sheetData>
  <sortState ref="A1:K469">
    <sortCondition ref="H1"/>
  </sortState>
  <conditionalFormatting sqref="D84:D86 D91:D95 D97:D106 D108:D117 D119:D125 D127:D129 D131:D140 D176:D185 D187:D196 D211:D221 D224:D232 D234:D243 D245 D247:D255 D257:D266 D268:D277 D279:D281 D283:D289 D291:D300 D302:D311 D313:D317 D319:D323 D325:D334 D336:D345 D347:D353 D355:D357 D370:D379 D209 D142:D151 D359:D368 D88:D89 D153:D174 D381:D1048576 D1:D82 D198:D206">
    <cfRule type="cellIs" dxfId="438" priority="64" operator="equal">
      <formula>"E0"</formula>
    </cfRule>
  </conditionalFormatting>
  <conditionalFormatting sqref="D83">
    <cfRule type="cellIs" dxfId="437" priority="63" operator="equal">
      <formula>"E0"</formula>
    </cfRule>
  </conditionalFormatting>
  <conditionalFormatting sqref="D87:D88">
    <cfRule type="cellIs" dxfId="436" priority="62" operator="equal">
      <formula>"E0"</formula>
    </cfRule>
  </conditionalFormatting>
  <conditionalFormatting sqref="D90">
    <cfRule type="cellIs" dxfId="435" priority="61" operator="equal">
      <formula>"E0"</formula>
    </cfRule>
  </conditionalFormatting>
  <conditionalFormatting sqref="D96">
    <cfRule type="cellIs" dxfId="434" priority="60" operator="equal">
      <formula>"E0"</formula>
    </cfRule>
  </conditionalFormatting>
  <conditionalFormatting sqref="D107">
    <cfRule type="cellIs" dxfId="433" priority="59" operator="equal">
      <formula>"E0"</formula>
    </cfRule>
  </conditionalFormatting>
  <conditionalFormatting sqref="D118">
    <cfRule type="cellIs" dxfId="432" priority="58" operator="equal">
      <formula>"E0"</formula>
    </cfRule>
  </conditionalFormatting>
  <conditionalFormatting sqref="D126">
    <cfRule type="cellIs" dxfId="431" priority="57" operator="equal">
      <formula>"E0"</formula>
    </cfRule>
  </conditionalFormatting>
  <conditionalFormatting sqref="D130">
    <cfRule type="cellIs" dxfId="430" priority="56" operator="equal">
      <formula>"E0"</formula>
    </cfRule>
  </conditionalFormatting>
  <conditionalFormatting sqref="D141">
    <cfRule type="cellIs" dxfId="429" priority="55" operator="equal">
      <formula>"E0"</formula>
    </cfRule>
  </conditionalFormatting>
  <conditionalFormatting sqref="D152">
    <cfRule type="cellIs" dxfId="428" priority="54" operator="equal">
      <formula>"E0"</formula>
    </cfRule>
  </conditionalFormatting>
  <conditionalFormatting sqref="D175">
    <cfRule type="cellIs" dxfId="427" priority="53" operator="equal">
      <formula>"E0"</formula>
    </cfRule>
  </conditionalFormatting>
  <conditionalFormatting sqref="D186">
    <cfRule type="cellIs" dxfId="426" priority="52" operator="equal">
      <formula>"E0"</formula>
    </cfRule>
  </conditionalFormatting>
  <conditionalFormatting sqref="D197">
    <cfRule type="cellIs" dxfId="425" priority="51" operator="equal">
      <formula>"E0"</formula>
    </cfRule>
  </conditionalFormatting>
  <conditionalFormatting sqref="D207:D208">
    <cfRule type="cellIs" dxfId="424" priority="50" operator="equal">
      <formula>"E0"</formula>
    </cfRule>
  </conditionalFormatting>
  <conditionalFormatting sqref="D208">
    <cfRule type="cellIs" dxfId="423" priority="49" operator="equal">
      <formula>"E0"</formula>
    </cfRule>
  </conditionalFormatting>
  <conditionalFormatting sqref="D211">
    <cfRule type="cellIs" dxfId="422" priority="48" operator="equal">
      <formula>"E0"</formula>
    </cfRule>
  </conditionalFormatting>
  <conditionalFormatting sqref="D222:D223">
    <cfRule type="cellIs" dxfId="421" priority="47" operator="equal">
      <formula>"E0"</formula>
    </cfRule>
  </conditionalFormatting>
  <conditionalFormatting sqref="D222:D223">
    <cfRule type="cellIs" dxfId="420" priority="46" operator="equal">
      <formula>"E0"</formula>
    </cfRule>
  </conditionalFormatting>
  <conditionalFormatting sqref="D233">
    <cfRule type="cellIs" dxfId="419" priority="45" operator="equal">
      <formula>"E0"</formula>
    </cfRule>
  </conditionalFormatting>
  <conditionalFormatting sqref="D233">
    <cfRule type="cellIs" dxfId="418" priority="44" operator="equal">
      <formula>"E0"</formula>
    </cfRule>
  </conditionalFormatting>
  <conditionalFormatting sqref="D244">
    <cfRule type="cellIs" dxfId="417" priority="43" operator="equal">
      <formula>"E0"</formula>
    </cfRule>
  </conditionalFormatting>
  <conditionalFormatting sqref="D244">
    <cfRule type="cellIs" dxfId="416" priority="42" operator="equal">
      <formula>"E0"</formula>
    </cfRule>
  </conditionalFormatting>
  <conditionalFormatting sqref="D246">
    <cfRule type="cellIs" dxfId="415" priority="41" operator="equal">
      <formula>"E0"</formula>
    </cfRule>
  </conditionalFormatting>
  <conditionalFormatting sqref="D256">
    <cfRule type="cellIs" dxfId="414" priority="40" operator="equal">
      <formula>"E0"</formula>
    </cfRule>
  </conditionalFormatting>
  <conditionalFormatting sqref="D256">
    <cfRule type="cellIs" dxfId="413" priority="39" operator="equal">
      <formula>"E0"</formula>
    </cfRule>
  </conditionalFormatting>
  <conditionalFormatting sqref="D267">
    <cfRule type="cellIs" dxfId="412" priority="38" operator="equal">
      <formula>"E0"</formula>
    </cfRule>
  </conditionalFormatting>
  <conditionalFormatting sqref="D267">
    <cfRule type="cellIs" dxfId="411" priority="37" operator="equal">
      <formula>"E0"</formula>
    </cfRule>
  </conditionalFormatting>
  <conditionalFormatting sqref="D278">
    <cfRule type="cellIs" dxfId="410" priority="36" operator="equal">
      <formula>"E0"</formula>
    </cfRule>
  </conditionalFormatting>
  <conditionalFormatting sqref="D278">
    <cfRule type="cellIs" dxfId="409" priority="35" operator="equal">
      <formula>"E0"</formula>
    </cfRule>
  </conditionalFormatting>
  <conditionalFormatting sqref="D282">
    <cfRule type="cellIs" dxfId="408" priority="34" operator="equal">
      <formula>"E0"</formula>
    </cfRule>
  </conditionalFormatting>
  <conditionalFormatting sqref="D290">
    <cfRule type="cellIs" dxfId="407" priority="33" operator="equal">
      <formula>"E0"</formula>
    </cfRule>
  </conditionalFormatting>
  <conditionalFormatting sqref="D290">
    <cfRule type="cellIs" dxfId="406" priority="32" operator="equal">
      <formula>"E0"</formula>
    </cfRule>
  </conditionalFormatting>
  <conditionalFormatting sqref="D301">
    <cfRule type="cellIs" dxfId="405" priority="31" operator="equal">
      <formula>"E0"</formula>
    </cfRule>
  </conditionalFormatting>
  <conditionalFormatting sqref="D301">
    <cfRule type="cellIs" dxfId="404" priority="30" operator="equal">
      <formula>"E0"</formula>
    </cfRule>
  </conditionalFormatting>
  <conditionalFormatting sqref="D312">
    <cfRule type="cellIs" dxfId="403" priority="29" operator="equal">
      <formula>"E0"</formula>
    </cfRule>
  </conditionalFormatting>
  <conditionalFormatting sqref="D312">
    <cfRule type="cellIs" dxfId="402" priority="28" operator="equal">
      <formula>"E0"</formula>
    </cfRule>
  </conditionalFormatting>
  <conditionalFormatting sqref="D318">
    <cfRule type="cellIs" dxfId="401" priority="27" operator="equal">
      <formula>"E0"</formula>
    </cfRule>
  </conditionalFormatting>
  <conditionalFormatting sqref="D324">
    <cfRule type="cellIs" dxfId="400" priority="26" operator="equal">
      <formula>"E0"</formula>
    </cfRule>
  </conditionalFormatting>
  <conditionalFormatting sqref="D324">
    <cfRule type="cellIs" dxfId="399" priority="25" operator="equal">
      <formula>"E0"</formula>
    </cfRule>
  </conditionalFormatting>
  <conditionalFormatting sqref="D335">
    <cfRule type="cellIs" dxfId="398" priority="24" operator="equal">
      <formula>"E0"</formula>
    </cfRule>
  </conditionalFormatting>
  <conditionalFormatting sqref="D335">
    <cfRule type="cellIs" dxfId="397" priority="23" operator="equal">
      <formula>"E0"</formula>
    </cfRule>
  </conditionalFormatting>
  <conditionalFormatting sqref="D346">
    <cfRule type="cellIs" dxfId="396" priority="22" operator="equal">
      <formula>"E0"</formula>
    </cfRule>
  </conditionalFormatting>
  <conditionalFormatting sqref="D346">
    <cfRule type="cellIs" dxfId="395" priority="21" operator="equal">
      <formula>"E0"</formula>
    </cfRule>
  </conditionalFormatting>
  <conditionalFormatting sqref="D354">
    <cfRule type="cellIs" dxfId="394" priority="20" operator="equal">
      <formula>"E0"</formula>
    </cfRule>
  </conditionalFormatting>
  <conditionalFormatting sqref="D358">
    <cfRule type="cellIs" dxfId="393" priority="18" operator="equal">
      <formula>"E0"</formula>
    </cfRule>
  </conditionalFormatting>
  <conditionalFormatting sqref="D358">
    <cfRule type="cellIs" dxfId="392" priority="19" operator="equal">
      <formula>"E0"</formula>
    </cfRule>
  </conditionalFormatting>
  <conditionalFormatting sqref="D369">
    <cfRule type="cellIs" dxfId="391" priority="17" operator="equal">
      <formula>"E0"</formula>
    </cfRule>
  </conditionalFormatting>
  <conditionalFormatting sqref="D369">
    <cfRule type="cellIs" dxfId="390" priority="16" operator="equal">
      <formula>"E0"</formula>
    </cfRule>
  </conditionalFormatting>
  <conditionalFormatting sqref="D380">
    <cfRule type="cellIs" dxfId="389" priority="15" operator="equal">
      <formula>"E0"</formula>
    </cfRule>
  </conditionalFormatting>
  <conditionalFormatting sqref="D380">
    <cfRule type="cellIs" dxfId="388" priority="14" operator="equal">
      <formula>"E0"</formula>
    </cfRule>
  </conditionalFormatting>
  <conditionalFormatting sqref="I1:K1 I4 I10:K11 K12:K13 I14:K15 I19:J19 K16:K20 I21:K22 K23 I24:K24 H1:H162 K25:K26 I27:K27 K28 I29:K30 K31:K32 I33:K35 K36:K38 I39:K39 K40 I41:K42 K43:K44 I45:K46 K47:K48 I49:K49 K50 I51:K51 I56:J59 K52:K62 I63:K63 K64 I65:K65 K66:K67 I68:K69 K70:K71 I72:K73 K74 I75:K75 K76 I77:K78 K79:K80 I81:K82 K83:K85 I86:K86 K87:K88 I89:K91 K92:K94 I95:K95 K96 I97:K98 K99 I100:K100 K101 I102:K102 K103 I104:K106 K108:K109 I110:K110 K111 I112:K114 K115:K116 I117:K118 I122:J122 K119:K123 I124:K126 K127:K128 I129:K129 K130:K131 I132:K134 K135:K136 I137:K137 K138:K139 I140:K140 K141:K142 I143:K145 I148:J148 K146:K150 I151:K151 K152:K154 I155:K158 K159:K160 I161:K162 K163:K175 I176:K176 K177 I178:K179 K180 I181:K181 K182 I183:K183 K184 I185:K186 K187:K188 I189:K189 K190:K191 I192:K192 K193 I194:K194 K195 I196:K196 K197 I198:K198 H168:H1048576 K199:K200 I201:K202 K203 I204:K204 K205 I206:K206 K207:K208 I209:K209 K210 I211:K211 K212 I213:K214 K215:K216 I217:K217 K218 I219:K219 K220:K221 I222:K223 K224:K225 I226:K227 K228 I229:K229 K230 I231:K231 K232 I233:K233 K234 I235:K235 K236 I237:K237 K238 I239:K241 K242:K244 I245:K246 K247:K248 I249:K250 K251 I252:K252 K253:K254 I255:K255 K256 I257:K257 K258 I259:K260 K261 I262:K262 K263 I264:K264 K265 I266:K266 K267 I268:K268 K269:K270 I271:K272 K273:K274 I275:K275 K276 I277:K278 K279:K280 I281:K282 K283 I284:K284 K285 I286:K286 K287 I288:K288 I291:J292 I294:J294 K289:K297 I298:K299 K300:K301 I302:K304 K305 I306:K306 K307:K308 I309:K309 K310 I311:K311 K312 I313:K314 K315 I316:K316 K317 I318:K318 K319 I320:K320 K321 I322:K322 K323 I324:K324 K325:K326 I327:K327 K328 I329:K329 K330 I331 K332 I333:K334 K335 I336:K336 K337 I338:K338 K339:K340 I341:K342 K343:K344 I345:K345 K346 I347:K348 K349:K350 I351:K352 K353 I354:K354 K355:K356 I357:K358 K359:K360 I361:K362 K363 I364:K365 K366:K367 I368:K368 K369:K371 I371:J371 I8:J9">
    <cfRule type="cellIs" dxfId="387" priority="2" operator="equal">
      <formula>"BR024-ZZZZ"</formula>
    </cfRule>
    <cfRule type="cellIs" dxfId="386" priority="3" operator="equal">
      <formula>"ZZZZ"</formula>
    </cfRule>
  </conditionalFormatting>
  <conditionalFormatting sqref="I4 I10:K11 K12:K13 I14:K15 I19:J19 K16:K20 I21:K22 K23 I24:K24 K25:K26 I27:K27 K28 I29:K30 K31:K32 I33:K35 K36:K38 I39:K39 K40 I41:K42 K43:K44 I45:K46 K47:K48 I49:K49 K50 I51:K51 I56:J59 K52:K62 I63:K63 K64 I65:K65 K66:K67 I68:K69 K70:K71 I72:K73 K74 I75:K75 K76 I77:K78 K79:K80 I81:K82 K83:K85 I86:K86 K87:K88 I89:K91 K92:K94 I95:K95 K96 I97:K98 K99 I100:K100 K101 I102:K102 K103 I104:K106 K108:K109 I110:K110 K111 I112:K114 K115:K116 I117:K118 I122:J122 K119:K123 I124:K126 K127:K128 I129:K129 K130:K131 I132:K134 K135:K136 I137:K137 K138:K139 I140:K140 K141:K142 I143:K145 I148:J148 K146:K150 I151:K151 K152:K154 I155:K158 K159:K160 I161:K162 K163:K166 I167:K169 K170 I171:K171 K172 I173:K173 K174:K175 I176:K176 K177 I178:K179 K180 I181:K181 K182 I183:K183 K184 I185:K186 K187:K188 I189:K189 K190:K191 I192:K192 K193 I194:K194 K195 I196:K196 K197 I198:K198 H1:H1048576 K199:K200 I201:K202 K203 I204:K204 K205 I206:K206 K207:K208 I209:K209 K210 I211:K211 K212 I213:K214 K215:K216 I217:K217 K218 I219:K219 K220:K221 I222:K223 K224:K225 I226:K227 K228 I229:K229 K230 I231:K231 K232 I233:K233 K234 I235:K235 K236 I237:K237 K238 I239:K241 K242:K244 I245:K246 K247:K248 I249:K250 K251 I252:K252 K253:K254 I255:K255 K256 I257:K257 K258 I259:K260 K261 I262:K262 K263 I264:K264 K265 I266:K266 K267 I268:K268 K269:K270 I271:K272 K273:K274 I275:K275 K276 I277:K278 K279:K280 I281:K282 K283 I284:K284 K285 I286:K286 K287 I288:K288 I291:J292 I294:J294 K289:K297 I298:K299 K300:K301 I302:K304 K305 I306:K306 K307:K308 I309:K309 K310 I311:K311 K312 I313:K314 K315 I316:K316 K317 I318:K318 K319 I320:K320 K321 I322:K322 K323 I324:K324 K325:K326 I327:K327 K328 I329:K329 K330 I331 K332 I333:K334 K335 I336:K336 K337 I338:K338 K339:K340 I341:K342 K343:K344 I345:K345 K346 I347:K348 K349:K350 I351:K352 K353 I354:K354 K355:K356 I357:K358 K359:K360 I361:K362 K363 I364:K365 K366:K367 I368:K368 K369:K371 I371:J371 I8:J9">
    <cfRule type="cellIs" dxfId="385" priority="1" operator="equal">
      <formula>"X"</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844"/>
  <sheetViews>
    <sheetView workbookViewId="0">
      <selection activeCell="B185" sqref="B185"/>
    </sheetView>
  </sheetViews>
  <sheetFormatPr baseColWidth="10" defaultColWidth="8.88671875" defaultRowHeight="14.4" x14ac:dyDescent="0.3"/>
  <cols>
    <col min="1" max="1" width="11.21875" style="57" customWidth="1"/>
    <col min="2" max="2" width="16.77734375" style="56" customWidth="1"/>
    <col min="3" max="3" width="11.21875" style="63" customWidth="1"/>
    <col min="4" max="4" width="14.5546875" customWidth="1"/>
    <col min="5" max="5" width="13.21875" customWidth="1"/>
    <col min="6" max="6" width="14.77734375" customWidth="1"/>
    <col min="7" max="7" width="12.21875" customWidth="1"/>
    <col min="11" max="11" width="22.21875" customWidth="1"/>
  </cols>
  <sheetData>
    <row r="1" spans="1:10" x14ac:dyDescent="0.3">
      <c r="A1" s="57" t="s">
        <v>269</v>
      </c>
      <c r="B1" s="56" t="s">
        <v>270</v>
      </c>
      <c r="C1" s="63" t="s">
        <v>230</v>
      </c>
      <c r="D1" t="s">
        <v>231</v>
      </c>
      <c r="E1" t="s">
        <v>234</v>
      </c>
      <c r="F1" t="s">
        <v>259</v>
      </c>
      <c r="G1" t="s">
        <v>260</v>
      </c>
      <c r="H1" t="s">
        <v>268</v>
      </c>
    </row>
    <row r="2" spans="1:10" x14ac:dyDescent="0.3">
      <c r="A2" s="57" t="s">
        <v>282</v>
      </c>
      <c r="C2" s="63" t="s">
        <v>235</v>
      </c>
      <c r="D2">
        <v>1</v>
      </c>
      <c r="E2">
        <v>1</v>
      </c>
      <c r="F2">
        <v>0</v>
      </c>
      <c r="G2" t="str">
        <f>CONCATENATE("BR024-","",C2,FIXED(D2,0,0),E2,F2)</f>
        <v>BR024-E0110</v>
      </c>
      <c r="H2">
        <v>5450</v>
      </c>
      <c r="I2" t="s">
        <v>273</v>
      </c>
      <c r="J2" t="s">
        <v>280</v>
      </c>
    </row>
    <row r="3" spans="1:10" x14ac:dyDescent="0.3">
      <c r="A3" s="57" t="s">
        <v>6</v>
      </c>
      <c r="B3" s="56" t="s">
        <v>70</v>
      </c>
      <c r="C3" s="63" t="s">
        <v>181</v>
      </c>
      <c r="D3">
        <v>1</v>
      </c>
      <c r="E3">
        <v>1</v>
      </c>
      <c r="F3">
        <v>1</v>
      </c>
      <c r="G3" t="str">
        <f>CONCATENATE("BR024-","",C3,FIXED(D3,0,0),E3,F3)</f>
        <v>BR024-01111</v>
      </c>
      <c r="H3">
        <v>5550</v>
      </c>
      <c r="I3" t="s">
        <v>273</v>
      </c>
      <c r="J3" t="s">
        <v>280</v>
      </c>
    </row>
    <row r="4" spans="1:10" x14ac:dyDescent="0.3">
      <c r="G4" t="s">
        <v>271</v>
      </c>
      <c r="I4" t="s">
        <v>273</v>
      </c>
      <c r="J4" t="s">
        <v>280</v>
      </c>
    </row>
    <row r="5" spans="1:10" x14ac:dyDescent="0.3">
      <c r="A5" s="60" t="s">
        <v>9</v>
      </c>
      <c r="B5" s="56" t="s">
        <v>70</v>
      </c>
      <c r="C5" s="64" t="s">
        <v>182</v>
      </c>
      <c r="D5">
        <v>1</v>
      </c>
      <c r="E5">
        <v>1</v>
      </c>
      <c r="F5">
        <v>1</v>
      </c>
      <c r="G5" t="str">
        <f>CONCATENATE("BR024-","",C5,FIXED(D5,0,0),E5,F5)</f>
        <v>BR024-02111</v>
      </c>
      <c r="H5">
        <v>5550</v>
      </c>
      <c r="I5" t="s">
        <v>273</v>
      </c>
      <c r="J5" t="s">
        <v>280</v>
      </c>
    </row>
    <row r="6" spans="1:10" x14ac:dyDescent="0.3">
      <c r="G6" t="s">
        <v>271</v>
      </c>
      <c r="I6" t="s">
        <v>273</v>
      </c>
      <c r="J6" t="s">
        <v>280</v>
      </c>
    </row>
    <row r="7" spans="1:10" x14ac:dyDescent="0.3">
      <c r="A7" s="61" t="s">
        <v>12</v>
      </c>
      <c r="B7" s="56" t="s">
        <v>71</v>
      </c>
      <c r="C7" s="65" t="s">
        <v>183</v>
      </c>
      <c r="D7">
        <v>1</v>
      </c>
      <c r="E7">
        <v>1</v>
      </c>
      <c r="F7">
        <v>1</v>
      </c>
      <c r="G7" t="str">
        <f>CONCATENATE("BR024-","",C7,FIXED(D7,0,0),E7,F7)</f>
        <v>BR024-03111</v>
      </c>
      <c r="H7">
        <v>5550</v>
      </c>
      <c r="I7" t="s">
        <v>273</v>
      </c>
      <c r="J7" t="s">
        <v>280</v>
      </c>
    </row>
    <row r="8" spans="1:10" x14ac:dyDescent="0.3">
      <c r="G8" t="s">
        <v>271</v>
      </c>
      <c r="I8" t="s">
        <v>273</v>
      </c>
      <c r="J8" t="s">
        <v>280</v>
      </c>
    </row>
    <row r="9" spans="1:10" x14ac:dyDescent="0.3">
      <c r="A9" s="57" t="s">
        <v>15</v>
      </c>
      <c r="B9" s="56" t="s">
        <v>71</v>
      </c>
      <c r="C9" s="63" t="s">
        <v>184</v>
      </c>
      <c r="D9">
        <v>1</v>
      </c>
      <c r="E9">
        <v>1</v>
      </c>
      <c r="F9">
        <v>1</v>
      </c>
      <c r="G9" t="str">
        <f>CONCATENATE("BR024-","",C9,FIXED(D9,0,0),E9,F9)</f>
        <v>BR024-04111</v>
      </c>
      <c r="H9">
        <v>5550</v>
      </c>
      <c r="I9" t="s">
        <v>273</v>
      </c>
      <c r="J9" t="s">
        <v>280</v>
      </c>
    </row>
    <row r="10" spans="1:10" x14ac:dyDescent="0.3">
      <c r="G10" t="s">
        <v>271</v>
      </c>
      <c r="I10" t="s">
        <v>273</v>
      </c>
      <c r="J10" t="s">
        <v>280</v>
      </c>
    </row>
    <row r="11" spans="1:10" x14ac:dyDescent="0.3">
      <c r="A11" s="61" t="s">
        <v>18</v>
      </c>
      <c r="B11" s="56" t="s">
        <v>71</v>
      </c>
      <c r="C11" s="65" t="s">
        <v>185</v>
      </c>
      <c r="D11">
        <v>1</v>
      </c>
      <c r="E11">
        <v>1</v>
      </c>
      <c r="F11">
        <v>1</v>
      </c>
      <c r="G11" t="str">
        <f>CONCATENATE("BR024-","",C11,FIXED(D11,0,0),E11,F11)</f>
        <v>BR024-05111</v>
      </c>
      <c r="H11">
        <v>5550</v>
      </c>
      <c r="I11" t="s">
        <v>273</v>
      </c>
      <c r="J11" t="s">
        <v>280</v>
      </c>
    </row>
    <row r="12" spans="1:10" x14ac:dyDescent="0.3">
      <c r="G12" t="s">
        <v>271</v>
      </c>
      <c r="I12" t="s">
        <v>273</v>
      </c>
      <c r="J12" t="s">
        <v>280</v>
      </c>
    </row>
    <row r="13" spans="1:10" x14ac:dyDescent="0.3">
      <c r="A13" s="61" t="s">
        <v>24</v>
      </c>
      <c r="B13" s="56" t="s">
        <v>72</v>
      </c>
      <c r="C13" s="65" t="s">
        <v>187</v>
      </c>
      <c r="D13">
        <v>1</v>
      </c>
      <c r="E13">
        <v>1</v>
      </c>
      <c r="F13">
        <v>1</v>
      </c>
      <c r="G13" t="str">
        <f>CONCATENATE("BR024-","",C13,FIXED(D13,0,0),E13,F13)</f>
        <v>BR024-07111</v>
      </c>
      <c r="H13">
        <v>5550</v>
      </c>
      <c r="I13" t="s">
        <v>273</v>
      </c>
      <c r="J13" t="s">
        <v>280</v>
      </c>
    </row>
    <row r="14" spans="1:10" x14ac:dyDescent="0.3">
      <c r="G14" t="s">
        <v>271</v>
      </c>
      <c r="I14" t="s">
        <v>273</v>
      </c>
      <c r="J14" t="s">
        <v>280</v>
      </c>
    </row>
    <row r="15" spans="1:10" x14ac:dyDescent="0.3">
      <c r="A15" s="61" t="s">
        <v>27</v>
      </c>
      <c r="B15" s="56" t="s">
        <v>72</v>
      </c>
      <c r="C15" s="65" t="s">
        <v>188</v>
      </c>
      <c r="D15">
        <v>1</v>
      </c>
      <c r="E15">
        <v>1</v>
      </c>
      <c r="F15">
        <v>1</v>
      </c>
      <c r="G15" t="str">
        <f>CONCATENATE("BR024-","",C15,FIXED(D15,0,0),E15,F15)</f>
        <v>BR024-08111</v>
      </c>
      <c r="H15">
        <v>5550</v>
      </c>
      <c r="I15" t="s">
        <v>273</v>
      </c>
      <c r="J15" t="s">
        <v>280</v>
      </c>
    </row>
    <row r="16" spans="1:10" x14ac:dyDescent="0.3">
      <c r="G16" t="s">
        <v>271</v>
      </c>
      <c r="I16" t="s">
        <v>273</v>
      </c>
      <c r="J16" t="s">
        <v>280</v>
      </c>
    </row>
    <row r="17" spans="1:11" x14ac:dyDescent="0.3">
      <c r="A17" s="61" t="s">
        <v>30</v>
      </c>
      <c r="B17" s="56" t="s">
        <v>74</v>
      </c>
      <c r="C17" s="65" t="s">
        <v>189</v>
      </c>
      <c r="D17">
        <v>1</v>
      </c>
      <c r="E17">
        <v>1</v>
      </c>
      <c r="F17">
        <v>1</v>
      </c>
      <c r="G17" t="str">
        <f>CONCATENATE("BR024-","",C17,FIXED(D17,0,0),E17,F17)</f>
        <v>BR024-09111</v>
      </c>
      <c r="H17">
        <v>5550</v>
      </c>
      <c r="I17" t="s">
        <v>273</v>
      </c>
      <c r="J17" t="s">
        <v>280</v>
      </c>
    </row>
    <row r="18" spans="1:11" x14ac:dyDescent="0.3">
      <c r="G18" t="s">
        <v>271</v>
      </c>
      <c r="I18" t="s">
        <v>273</v>
      </c>
      <c r="J18" t="s">
        <v>280</v>
      </c>
    </row>
    <row r="19" spans="1:11" x14ac:dyDescent="0.3">
      <c r="A19" s="61" t="s">
        <v>31</v>
      </c>
      <c r="B19" s="56" t="s">
        <v>74</v>
      </c>
      <c r="C19" s="65" t="s">
        <v>190</v>
      </c>
      <c r="D19">
        <v>1</v>
      </c>
      <c r="E19">
        <v>1</v>
      </c>
      <c r="F19">
        <v>1</v>
      </c>
      <c r="G19" t="str">
        <f>CONCATENATE("BR024-","",C19,FIXED(D19,0,0),E19,F19)</f>
        <v>BR024-10111</v>
      </c>
      <c r="H19">
        <v>5550</v>
      </c>
      <c r="I19" t="s">
        <v>273</v>
      </c>
      <c r="J19" t="s">
        <v>280</v>
      </c>
      <c r="K19" s="63"/>
    </row>
    <row r="20" spans="1:11" x14ac:dyDescent="0.3">
      <c r="G20" t="s">
        <v>271</v>
      </c>
      <c r="I20" t="s">
        <v>273</v>
      </c>
      <c r="J20" t="s">
        <v>280</v>
      </c>
    </row>
    <row r="21" spans="1:11" x14ac:dyDescent="0.3">
      <c r="A21" s="61" t="s">
        <v>34</v>
      </c>
      <c r="B21" s="56" t="s">
        <v>74</v>
      </c>
      <c r="C21" s="65" t="s">
        <v>191</v>
      </c>
      <c r="D21">
        <v>1</v>
      </c>
      <c r="E21">
        <v>1</v>
      </c>
      <c r="F21">
        <v>1</v>
      </c>
      <c r="G21" t="str">
        <f>CONCATENATE("BR024-","",C21,FIXED(D21,0,0),E21,F21)</f>
        <v>BR024-11111</v>
      </c>
      <c r="H21">
        <v>5550</v>
      </c>
      <c r="I21" t="s">
        <v>273</v>
      </c>
      <c r="J21" t="s">
        <v>280</v>
      </c>
    </row>
    <row r="22" spans="1:11" x14ac:dyDescent="0.3">
      <c r="A22" t="s">
        <v>282</v>
      </c>
      <c r="B22"/>
      <c r="C22" s="63" t="s">
        <v>235</v>
      </c>
      <c r="D22">
        <v>1</v>
      </c>
      <c r="E22">
        <v>1</v>
      </c>
      <c r="F22">
        <v>1</v>
      </c>
      <c r="G22" t="str">
        <f>CONCATENATE("BR024-","",C22,FIXED(D22,0,0),E22,F22)</f>
        <v>BR024-E0111</v>
      </c>
      <c r="H22">
        <v>5450</v>
      </c>
      <c r="I22" t="s">
        <v>273</v>
      </c>
      <c r="J22" t="s">
        <v>280</v>
      </c>
    </row>
    <row r="23" spans="1:11" x14ac:dyDescent="0.3">
      <c r="A23" s="61" t="s">
        <v>41</v>
      </c>
      <c r="B23" s="56" t="s">
        <v>75</v>
      </c>
      <c r="C23" s="65" t="s">
        <v>193</v>
      </c>
      <c r="D23">
        <v>1</v>
      </c>
      <c r="E23">
        <v>1</v>
      </c>
      <c r="F23">
        <v>1</v>
      </c>
      <c r="G23" t="str">
        <f>CONCATENATE("BR024-","",C23,FIXED(D23,0,0),E23,F23)</f>
        <v>BR024-13111</v>
      </c>
      <c r="H23">
        <v>5550</v>
      </c>
      <c r="I23" t="s">
        <v>273</v>
      </c>
      <c r="J23" t="s">
        <v>280</v>
      </c>
    </row>
    <row r="24" spans="1:11" x14ac:dyDescent="0.3">
      <c r="G24" t="s">
        <v>271</v>
      </c>
      <c r="I24" t="s">
        <v>273</v>
      </c>
      <c r="J24" t="s">
        <v>280</v>
      </c>
    </row>
    <row r="25" spans="1:11" x14ac:dyDescent="0.3">
      <c r="A25" s="61" t="s">
        <v>76</v>
      </c>
      <c r="B25" s="56" t="s">
        <v>75</v>
      </c>
      <c r="C25" s="65" t="s">
        <v>194</v>
      </c>
      <c r="D25">
        <v>1</v>
      </c>
      <c r="E25">
        <v>1</v>
      </c>
      <c r="F25">
        <v>1</v>
      </c>
      <c r="G25" t="str">
        <f>CONCATENATE("BR024-","",C25,FIXED(D25,0,0),E25,F25)</f>
        <v>BR024-14111</v>
      </c>
      <c r="H25">
        <v>5550</v>
      </c>
      <c r="I25" t="s">
        <v>273</v>
      </c>
      <c r="J25" t="s">
        <v>280</v>
      </c>
    </row>
    <row r="26" spans="1:11" x14ac:dyDescent="0.3">
      <c r="G26" t="s">
        <v>271</v>
      </c>
      <c r="I26" t="s">
        <v>273</v>
      </c>
      <c r="J26" t="s">
        <v>280</v>
      </c>
    </row>
    <row r="27" spans="1:11" x14ac:dyDescent="0.3">
      <c r="A27" s="61" t="s">
        <v>77</v>
      </c>
      <c r="B27" s="56" t="s">
        <v>75</v>
      </c>
      <c r="C27" s="65" t="s">
        <v>195</v>
      </c>
      <c r="D27">
        <v>1</v>
      </c>
      <c r="E27">
        <v>1</v>
      </c>
      <c r="F27">
        <v>1</v>
      </c>
      <c r="G27" t="str">
        <f>CONCATENATE("BR024-","",C27,FIXED(D27,0,0),E27,F27)</f>
        <v>BR024-15111</v>
      </c>
      <c r="H27">
        <v>5550</v>
      </c>
      <c r="I27" t="s">
        <v>273</v>
      </c>
      <c r="J27" t="s">
        <v>280</v>
      </c>
    </row>
    <row r="28" spans="1:11" x14ac:dyDescent="0.3">
      <c r="G28" t="s">
        <v>271</v>
      </c>
      <c r="I28" t="s">
        <v>273</v>
      </c>
      <c r="J28" t="s">
        <v>280</v>
      </c>
    </row>
    <row r="29" spans="1:11" x14ac:dyDescent="0.3">
      <c r="A29" s="61" t="s">
        <v>51</v>
      </c>
      <c r="B29" s="56" t="s">
        <v>79</v>
      </c>
      <c r="C29" s="65" t="s">
        <v>197</v>
      </c>
      <c r="D29">
        <v>1</v>
      </c>
      <c r="E29">
        <v>1</v>
      </c>
      <c r="F29">
        <v>1</v>
      </c>
      <c r="G29" t="str">
        <f>CONCATENATE("BR024-","",C29,FIXED(D29,0,0),E29,F29)</f>
        <v>BR024-17111</v>
      </c>
      <c r="H29">
        <v>5550</v>
      </c>
      <c r="I29" t="s">
        <v>273</v>
      </c>
      <c r="J29" t="s">
        <v>280</v>
      </c>
    </row>
    <row r="30" spans="1:11" x14ac:dyDescent="0.3">
      <c r="G30" t="s">
        <v>271</v>
      </c>
      <c r="I30" t="s">
        <v>273</v>
      </c>
      <c r="J30" t="s">
        <v>280</v>
      </c>
    </row>
    <row r="31" spans="1:11" x14ac:dyDescent="0.3">
      <c r="A31" s="61" t="s">
        <v>55</v>
      </c>
      <c r="B31" s="56" t="s">
        <v>79</v>
      </c>
      <c r="C31" s="65" t="s">
        <v>199</v>
      </c>
      <c r="D31">
        <v>1</v>
      </c>
      <c r="E31">
        <v>1</v>
      </c>
      <c r="F31">
        <v>1</v>
      </c>
      <c r="G31" t="str">
        <f>CONCATENATE("BR024-","",C31,FIXED(D31,0,0),E31,F31)</f>
        <v>BR024-19111</v>
      </c>
      <c r="H31">
        <v>5550</v>
      </c>
      <c r="I31" t="s">
        <v>273</v>
      </c>
      <c r="J31" t="s">
        <v>280</v>
      </c>
    </row>
    <row r="32" spans="1:11" x14ac:dyDescent="0.3">
      <c r="G32" t="s">
        <v>271</v>
      </c>
      <c r="I32" t="s">
        <v>273</v>
      </c>
      <c r="J32" t="s">
        <v>280</v>
      </c>
    </row>
    <row r="33" spans="1:10" x14ac:dyDescent="0.3">
      <c r="A33" s="61" t="s">
        <v>57</v>
      </c>
      <c r="B33" s="56" t="s">
        <v>80</v>
      </c>
      <c r="C33" s="65" t="s">
        <v>200</v>
      </c>
      <c r="D33">
        <v>1</v>
      </c>
      <c r="E33">
        <v>1</v>
      </c>
      <c r="F33">
        <v>1</v>
      </c>
      <c r="G33" t="str">
        <f>CONCATENATE("BR024-","",C33,FIXED(D33,0,0),E33,F33)</f>
        <v>BR024-20111</v>
      </c>
      <c r="H33">
        <v>5550</v>
      </c>
      <c r="I33" t="s">
        <v>273</v>
      </c>
      <c r="J33" t="s">
        <v>280</v>
      </c>
    </row>
    <row r="34" spans="1:10" x14ac:dyDescent="0.3">
      <c r="G34" t="s">
        <v>271</v>
      </c>
      <c r="I34" t="s">
        <v>273</v>
      </c>
      <c r="J34" t="s">
        <v>280</v>
      </c>
    </row>
    <row r="35" spans="1:10" x14ac:dyDescent="0.3">
      <c r="A35" s="61" t="s">
        <v>60</v>
      </c>
      <c r="B35" s="56" t="s">
        <v>80</v>
      </c>
      <c r="C35" s="65" t="s">
        <v>201</v>
      </c>
      <c r="D35">
        <v>1</v>
      </c>
      <c r="E35">
        <v>1</v>
      </c>
      <c r="F35">
        <v>1</v>
      </c>
      <c r="G35" t="str">
        <f>CONCATENATE("BR024-","",C35,FIXED(D35,0,0),E35,F35)</f>
        <v>BR024-21111</v>
      </c>
      <c r="H35">
        <v>5550</v>
      </c>
      <c r="I35" t="s">
        <v>273</v>
      </c>
      <c r="J35" t="s">
        <v>280</v>
      </c>
    </row>
    <row r="36" spans="1:10" x14ac:dyDescent="0.3">
      <c r="G36" t="s">
        <v>271</v>
      </c>
      <c r="I36" t="s">
        <v>273</v>
      </c>
      <c r="J36" t="s">
        <v>280</v>
      </c>
    </row>
    <row r="37" spans="1:10" x14ac:dyDescent="0.3">
      <c r="A37" s="61" t="s">
        <v>83</v>
      </c>
      <c r="B37" s="56" t="s">
        <v>82</v>
      </c>
      <c r="C37" s="65" t="s">
        <v>203</v>
      </c>
      <c r="D37">
        <v>1</v>
      </c>
      <c r="E37">
        <v>1</v>
      </c>
      <c r="F37">
        <v>1</v>
      </c>
      <c r="G37" t="str">
        <f>CONCATENATE("BR024-","",C37,FIXED(D37,0,0),E37,F37)</f>
        <v>BR024-23111</v>
      </c>
      <c r="H37">
        <v>5550</v>
      </c>
      <c r="I37" t="s">
        <v>273</v>
      </c>
      <c r="J37" t="s">
        <v>280</v>
      </c>
    </row>
    <row r="38" spans="1:10" x14ac:dyDescent="0.3">
      <c r="G38" t="s">
        <v>271</v>
      </c>
      <c r="I38" t="s">
        <v>273</v>
      </c>
      <c r="J38" t="s">
        <v>280</v>
      </c>
    </row>
    <row r="39" spans="1:10" x14ac:dyDescent="0.3">
      <c r="A39" s="61" t="s">
        <v>84</v>
      </c>
      <c r="B39" s="56" t="s">
        <v>82</v>
      </c>
      <c r="C39" s="65" t="s">
        <v>204</v>
      </c>
      <c r="D39">
        <v>1</v>
      </c>
      <c r="E39">
        <v>1</v>
      </c>
      <c r="F39">
        <v>1</v>
      </c>
      <c r="G39" t="str">
        <f>CONCATENATE("BR024-","",C39,FIXED(D39,0,0),E39,F39)</f>
        <v>BR024-24111</v>
      </c>
      <c r="H39">
        <v>5550</v>
      </c>
      <c r="I39" t="s">
        <v>273</v>
      </c>
      <c r="J39" t="s">
        <v>280</v>
      </c>
    </row>
    <row r="40" spans="1:10" x14ac:dyDescent="0.3">
      <c r="G40" t="s">
        <v>271</v>
      </c>
      <c r="I40" t="s">
        <v>273</v>
      </c>
      <c r="J40" t="s">
        <v>280</v>
      </c>
    </row>
    <row r="41" spans="1:10" x14ac:dyDescent="0.3">
      <c r="A41" s="61" t="s">
        <v>62</v>
      </c>
      <c r="B41" s="56" t="s">
        <v>82</v>
      </c>
      <c r="C41" s="65" t="s">
        <v>205</v>
      </c>
      <c r="D41">
        <v>1</v>
      </c>
      <c r="E41">
        <v>1</v>
      </c>
      <c r="F41">
        <v>1</v>
      </c>
      <c r="G41" t="str">
        <f>CONCATENATE("BR024-","",C41,FIXED(D41,0,0),E41,F41)</f>
        <v>BR024-25111</v>
      </c>
      <c r="H41">
        <v>5550</v>
      </c>
      <c r="I41" t="s">
        <v>273</v>
      </c>
      <c r="J41" t="s">
        <v>280</v>
      </c>
    </row>
    <row r="42" spans="1:10" x14ac:dyDescent="0.3">
      <c r="A42" t="s">
        <v>282</v>
      </c>
      <c r="B42"/>
      <c r="C42" s="63" t="s">
        <v>235</v>
      </c>
      <c r="D42">
        <v>1</v>
      </c>
      <c r="E42">
        <v>1</v>
      </c>
      <c r="F42">
        <v>2</v>
      </c>
      <c r="G42" t="str">
        <f>CONCATENATE("BR024-","",C42,FIXED(D42,0,0),E42,F42)</f>
        <v>BR024-E0112</v>
      </c>
      <c r="H42">
        <v>5450</v>
      </c>
      <c r="I42" t="s">
        <v>273</v>
      </c>
      <c r="J42" t="s">
        <v>280</v>
      </c>
    </row>
    <row r="43" spans="1:10" x14ac:dyDescent="0.3">
      <c r="A43" s="61" t="s">
        <v>64</v>
      </c>
      <c r="B43" s="56" t="s">
        <v>82</v>
      </c>
      <c r="C43" s="65" t="s">
        <v>206</v>
      </c>
      <c r="D43">
        <v>1</v>
      </c>
      <c r="E43">
        <v>1</v>
      </c>
      <c r="F43">
        <v>1</v>
      </c>
      <c r="G43" t="str">
        <f>CONCATENATE("BR024-","",C43,FIXED(D43,0,0),E43,F43)</f>
        <v>BR024-26111</v>
      </c>
      <c r="H43">
        <v>5550</v>
      </c>
      <c r="I43" t="s">
        <v>273</v>
      </c>
      <c r="J43" t="s">
        <v>280</v>
      </c>
    </row>
    <row r="44" spans="1:10" x14ac:dyDescent="0.3">
      <c r="G44" t="s">
        <v>271</v>
      </c>
      <c r="I44" t="s">
        <v>273</v>
      </c>
      <c r="J44" t="s">
        <v>280</v>
      </c>
    </row>
    <row r="45" spans="1:10" x14ac:dyDescent="0.3">
      <c r="A45" s="61" t="s">
        <v>66</v>
      </c>
      <c r="B45" s="56" t="s">
        <v>82</v>
      </c>
      <c r="C45" s="65" t="s">
        <v>207</v>
      </c>
      <c r="D45">
        <v>1</v>
      </c>
      <c r="E45">
        <v>1</v>
      </c>
      <c r="F45">
        <v>1</v>
      </c>
      <c r="G45" t="str">
        <f>CONCATENATE("BR024-","",C45,FIXED(D45,0,0),E45,F45)</f>
        <v>BR024-27111</v>
      </c>
      <c r="H45">
        <v>5550</v>
      </c>
      <c r="I45" t="s">
        <v>273</v>
      </c>
      <c r="J45" t="s">
        <v>280</v>
      </c>
    </row>
    <row r="46" spans="1:10" x14ac:dyDescent="0.3">
      <c r="G46" t="s">
        <v>271</v>
      </c>
      <c r="I46" t="s">
        <v>273</v>
      </c>
      <c r="J46" t="s">
        <v>280</v>
      </c>
    </row>
    <row r="47" spans="1:10" x14ac:dyDescent="0.3">
      <c r="A47" s="61" t="s">
        <v>68</v>
      </c>
      <c r="B47" s="56" t="s">
        <v>82</v>
      </c>
      <c r="C47" s="65" t="s">
        <v>208</v>
      </c>
      <c r="D47">
        <v>1</v>
      </c>
      <c r="E47">
        <v>1</v>
      </c>
      <c r="F47">
        <v>1</v>
      </c>
      <c r="G47" t="str">
        <f>CONCATENATE("BR024-","",C47,FIXED(D47,0,0),E47,F47)</f>
        <v>BR024-28111</v>
      </c>
      <c r="H47">
        <v>5550</v>
      </c>
      <c r="I47" t="s">
        <v>273</v>
      </c>
      <c r="J47" t="s">
        <v>280</v>
      </c>
    </row>
    <row r="48" spans="1:10" x14ac:dyDescent="0.3">
      <c r="G48" t="s">
        <v>271</v>
      </c>
      <c r="I48" t="s">
        <v>273</v>
      </c>
      <c r="J48" t="s">
        <v>280</v>
      </c>
    </row>
    <row r="49" spans="1:10" x14ac:dyDescent="0.3">
      <c r="A49" s="61" t="s">
        <v>69</v>
      </c>
      <c r="B49" s="56" t="s">
        <v>82</v>
      </c>
      <c r="C49" s="65" t="s">
        <v>209</v>
      </c>
      <c r="D49">
        <v>1</v>
      </c>
      <c r="E49">
        <v>1</v>
      </c>
      <c r="F49">
        <v>1</v>
      </c>
      <c r="G49" t="str">
        <f>CONCATENATE("BR024-","",C49,FIXED(D49,0,0),E49,F49)</f>
        <v>BR024-29111</v>
      </c>
      <c r="H49">
        <v>5550</v>
      </c>
      <c r="I49" t="s">
        <v>273</v>
      </c>
      <c r="J49" t="s">
        <v>280</v>
      </c>
    </row>
    <row r="50" spans="1:10" x14ac:dyDescent="0.3">
      <c r="G50" t="s">
        <v>271</v>
      </c>
      <c r="I50" t="s">
        <v>273</v>
      </c>
      <c r="J50" t="s">
        <v>280</v>
      </c>
    </row>
    <row r="51" spans="1:10" x14ac:dyDescent="0.3">
      <c r="A51" s="61" t="s">
        <v>85</v>
      </c>
      <c r="B51" s="56" t="s">
        <v>86</v>
      </c>
      <c r="C51" s="65" t="s">
        <v>210</v>
      </c>
      <c r="D51">
        <v>1</v>
      </c>
      <c r="E51">
        <v>1</v>
      </c>
      <c r="F51">
        <v>1</v>
      </c>
      <c r="G51" t="str">
        <f>CONCATENATE("BR024-","",C51,FIXED(D51,0,0),E51,F51)</f>
        <v>BR024-30111</v>
      </c>
      <c r="H51">
        <v>5550</v>
      </c>
      <c r="I51" t="s">
        <v>273</v>
      </c>
      <c r="J51" t="s">
        <v>280</v>
      </c>
    </row>
    <row r="52" spans="1:10" x14ac:dyDescent="0.3">
      <c r="G52" t="s">
        <v>271</v>
      </c>
      <c r="I52" t="s">
        <v>273</v>
      </c>
      <c r="J52" t="s">
        <v>280</v>
      </c>
    </row>
    <row r="53" spans="1:10" x14ac:dyDescent="0.3">
      <c r="A53" s="61" t="s">
        <v>87</v>
      </c>
      <c r="B53" s="56" t="s">
        <v>88</v>
      </c>
      <c r="C53" s="65" t="s">
        <v>211</v>
      </c>
      <c r="D53">
        <v>1</v>
      </c>
      <c r="E53">
        <v>1</v>
      </c>
      <c r="F53">
        <v>1</v>
      </c>
      <c r="G53" t="str">
        <f>CONCATENATE("BR024-","",C53,FIXED(D53,0,0),E53,F53)</f>
        <v>BR024-31111</v>
      </c>
      <c r="H53">
        <v>5550</v>
      </c>
      <c r="I53" t="s">
        <v>273</v>
      </c>
      <c r="J53" t="s">
        <v>280</v>
      </c>
    </row>
    <row r="54" spans="1:10" x14ac:dyDescent="0.3">
      <c r="G54" t="s">
        <v>271</v>
      </c>
      <c r="I54" t="s">
        <v>273</v>
      </c>
      <c r="J54" t="s">
        <v>280</v>
      </c>
    </row>
    <row r="55" spans="1:10" x14ac:dyDescent="0.3">
      <c r="A55" s="61" t="s">
        <v>89</v>
      </c>
      <c r="B55" s="56" t="s">
        <v>90</v>
      </c>
      <c r="C55" s="65" t="s">
        <v>212</v>
      </c>
      <c r="D55">
        <v>1</v>
      </c>
      <c r="E55">
        <v>1</v>
      </c>
      <c r="F55">
        <v>1</v>
      </c>
      <c r="G55" t="str">
        <f>CONCATENATE("BR024-","",C55,FIXED(D55,0,0),E55,F55)</f>
        <v>BR024-32111</v>
      </c>
      <c r="H55">
        <v>5550</v>
      </c>
      <c r="I55" t="s">
        <v>273</v>
      </c>
      <c r="J55" t="s">
        <v>280</v>
      </c>
    </row>
    <row r="56" spans="1:10" x14ac:dyDescent="0.3">
      <c r="G56" t="s">
        <v>271</v>
      </c>
      <c r="I56" t="s">
        <v>273</v>
      </c>
      <c r="J56" t="s">
        <v>280</v>
      </c>
    </row>
    <row r="57" spans="1:10" x14ac:dyDescent="0.3">
      <c r="A57" s="61" t="s">
        <v>91</v>
      </c>
      <c r="B57" s="56" t="s">
        <v>90</v>
      </c>
      <c r="C57" s="65" t="s">
        <v>213</v>
      </c>
      <c r="D57">
        <v>1</v>
      </c>
      <c r="E57">
        <v>1</v>
      </c>
      <c r="F57">
        <v>1</v>
      </c>
      <c r="G57" t="str">
        <f>CONCATENATE("BR024-","",C57,FIXED(D57,0,0),E57,F57)</f>
        <v>BR024-33111</v>
      </c>
      <c r="H57">
        <v>5550</v>
      </c>
      <c r="I57" t="s">
        <v>273</v>
      </c>
      <c r="J57" t="s">
        <v>280</v>
      </c>
    </row>
    <row r="58" spans="1:10" x14ac:dyDescent="0.3">
      <c r="G58" t="s">
        <v>271</v>
      </c>
      <c r="I58" t="s">
        <v>273</v>
      </c>
      <c r="J58" t="s">
        <v>280</v>
      </c>
    </row>
    <row r="59" spans="1:10" x14ac:dyDescent="0.3">
      <c r="A59" s="61" t="s">
        <v>92</v>
      </c>
      <c r="B59" s="56" t="s">
        <v>90</v>
      </c>
      <c r="C59" s="65" t="s">
        <v>214</v>
      </c>
      <c r="D59">
        <v>1</v>
      </c>
      <c r="E59">
        <v>1</v>
      </c>
      <c r="F59">
        <v>1</v>
      </c>
      <c r="G59" t="str">
        <f>CONCATENATE("BR024-","",C59,FIXED(D59,0,0),E59,F59)</f>
        <v>BR024-34111</v>
      </c>
      <c r="H59">
        <v>5550</v>
      </c>
      <c r="I59" t="s">
        <v>273</v>
      </c>
      <c r="J59" t="s">
        <v>280</v>
      </c>
    </row>
    <row r="60" spans="1:10" x14ac:dyDescent="0.3">
      <c r="G60" t="s">
        <v>271</v>
      </c>
      <c r="I60" t="s">
        <v>273</v>
      </c>
      <c r="J60" t="s">
        <v>280</v>
      </c>
    </row>
    <row r="61" spans="1:10" x14ac:dyDescent="0.3">
      <c r="A61" s="61" t="s">
        <v>93</v>
      </c>
      <c r="B61" s="56" t="s">
        <v>86</v>
      </c>
      <c r="C61" s="65" t="s">
        <v>215</v>
      </c>
      <c r="D61">
        <v>1</v>
      </c>
      <c r="E61">
        <v>1</v>
      </c>
      <c r="F61">
        <v>1</v>
      </c>
      <c r="G61" t="str">
        <f>CONCATENATE("BR024-","",C61,FIXED(D61,0,0),E61,F61)</f>
        <v>BR024-35111</v>
      </c>
      <c r="H61">
        <v>5550</v>
      </c>
      <c r="I61" t="s">
        <v>273</v>
      </c>
      <c r="J61" t="s">
        <v>280</v>
      </c>
    </row>
    <row r="62" spans="1:10" x14ac:dyDescent="0.3">
      <c r="A62" t="s">
        <v>282</v>
      </c>
      <c r="B62"/>
      <c r="C62" s="63" t="s">
        <v>235</v>
      </c>
      <c r="D62">
        <v>1</v>
      </c>
      <c r="E62">
        <v>1</v>
      </c>
      <c r="F62">
        <v>3</v>
      </c>
      <c r="G62" t="str">
        <f>CONCATENATE("BR024-","",C62,FIXED(D62,0,0),E62,F62)</f>
        <v>BR024-E0113</v>
      </c>
      <c r="H62">
        <v>5450</v>
      </c>
      <c r="I62" t="s">
        <v>273</v>
      </c>
      <c r="J62" t="s">
        <v>280</v>
      </c>
    </row>
    <row r="63" spans="1:10" x14ac:dyDescent="0.3">
      <c r="A63" s="58" t="s">
        <v>94</v>
      </c>
      <c r="B63" s="56" t="s">
        <v>88</v>
      </c>
      <c r="C63" s="67" t="s">
        <v>216</v>
      </c>
      <c r="D63">
        <v>1</v>
      </c>
      <c r="E63">
        <v>1</v>
      </c>
      <c r="F63">
        <v>1</v>
      </c>
      <c r="G63" t="str">
        <f>CONCATENATE("BR024-","",C63,FIXED(D63,0,0),E63,F63)</f>
        <v>BR024-36111</v>
      </c>
      <c r="H63">
        <v>5550</v>
      </c>
      <c r="I63" t="s">
        <v>273</v>
      </c>
      <c r="J63" t="s">
        <v>280</v>
      </c>
    </row>
    <row r="64" spans="1:10" x14ac:dyDescent="0.3">
      <c r="G64" t="s">
        <v>271</v>
      </c>
      <c r="I64" t="s">
        <v>273</v>
      </c>
      <c r="J64" t="s">
        <v>280</v>
      </c>
    </row>
    <row r="65" spans="1:10" x14ac:dyDescent="0.3">
      <c r="A65" s="58" t="s">
        <v>95</v>
      </c>
      <c r="B65" s="56" t="s">
        <v>90</v>
      </c>
      <c r="C65" s="67" t="s">
        <v>217</v>
      </c>
      <c r="D65">
        <v>1</v>
      </c>
      <c r="E65">
        <v>1</v>
      </c>
      <c r="F65">
        <v>1</v>
      </c>
      <c r="G65" t="str">
        <f>CONCATENATE("BR024-","",C65,FIXED(D65,0,0),E65,F65)</f>
        <v>BR024-37111</v>
      </c>
      <c r="H65">
        <v>5550</v>
      </c>
      <c r="I65" t="s">
        <v>274</v>
      </c>
      <c r="J65" t="s">
        <v>280</v>
      </c>
    </row>
    <row r="66" spans="1:10" x14ac:dyDescent="0.3">
      <c r="G66" t="s">
        <v>271</v>
      </c>
      <c r="I66" t="s">
        <v>274</v>
      </c>
      <c r="J66" t="s">
        <v>280</v>
      </c>
    </row>
    <row r="67" spans="1:10" x14ac:dyDescent="0.3">
      <c r="A67" s="58" t="s">
        <v>96</v>
      </c>
      <c r="B67" s="56" t="s">
        <v>90</v>
      </c>
      <c r="C67" s="67" t="s">
        <v>218</v>
      </c>
      <c r="D67">
        <v>1</v>
      </c>
      <c r="E67">
        <v>1</v>
      </c>
      <c r="F67">
        <v>1</v>
      </c>
      <c r="G67" t="str">
        <f>CONCATENATE("BR024-","",C67,FIXED(D67,0,0),E67,F67)</f>
        <v>BR024-38111</v>
      </c>
      <c r="H67">
        <v>5550</v>
      </c>
      <c r="I67" t="s">
        <v>274</v>
      </c>
      <c r="J67" t="s">
        <v>280</v>
      </c>
    </row>
    <row r="68" spans="1:10" x14ac:dyDescent="0.3">
      <c r="G68" t="s">
        <v>271</v>
      </c>
      <c r="I68" t="s">
        <v>274</v>
      </c>
      <c r="J68" t="s">
        <v>280</v>
      </c>
    </row>
    <row r="69" spans="1:10" x14ac:dyDescent="0.3">
      <c r="A69" s="58" t="s">
        <v>97</v>
      </c>
      <c r="B69" s="55" t="s">
        <v>86</v>
      </c>
      <c r="C69" s="67" t="s">
        <v>219</v>
      </c>
      <c r="D69">
        <v>1</v>
      </c>
      <c r="E69">
        <v>1</v>
      </c>
      <c r="F69">
        <v>1</v>
      </c>
      <c r="G69" t="str">
        <f>CONCATENATE("BR024-","",C69,FIXED(D69,0,0),E69,F69)</f>
        <v>BR024-39111</v>
      </c>
      <c r="H69">
        <v>5550</v>
      </c>
      <c r="I69" t="s">
        <v>274</v>
      </c>
      <c r="J69" t="s">
        <v>280</v>
      </c>
    </row>
    <row r="70" spans="1:10" x14ac:dyDescent="0.3">
      <c r="G70" t="s">
        <v>271</v>
      </c>
      <c r="I70" t="s">
        <v>274</v>
      </c>
      <c r="J70" t="s">
        <v>280</v>
      </c>
    </row>
    <row r="71" spans="1:10" x14ac:dyDescent="0.3">
      <c r="A71" s="58" t="s">
        <v>98</v>
      </c>
      <c r="B71" s="55" t="s">
        <v>138</v>
      </c>
      <c r="C71" s="67" t="s">
        <v>220</v>
      </c>
      <c r="D71">
        <v>1</v>
      </c>
      <c r="E71">
        <v>1</v>
      </c>
      <c r="F71">
        <v>1</v>
      </c>
      <c r="G71" t="str">
        <f>CONCATENATE("BR024-","",C71,FIXED(D71,0,0),E71,F71)</f>
        <v>BR024-40111</v>
      </c>
      <c r="H71">
        <v>5550</v>
      </c>
      <c r="I71" t="s">
        <v>274</v>
      </c>
      <c r="J71" t="s">
        <v>280</v>
      </c>
    </row>
    <row r="72" spans="1:10" x14ac:dyDescent="0.3">
      <c r="G72" t="s">
        <v>271</v>
      </c>
      <c r="I72" t="s">
        <v>274</v>
      </c>
      <c r="J72" t="s">
        <v>280</v>
      </c>
    </row>
    <row r="73" spans="1:10" x14ac:dyDescent="0.3">
      <c r="A73" s="58" t="s">
        <v>121</v>
      </c>
      <c r="B73" s="55" t="s">
        <v>90</v>
      </c>
      <c r="C73" s="67" t="s">
        <v>221</v>
      </c>
      <c r="D73">
        <v>1</v>
      </c>
      <c r="E73">
        <v>1</v>
      </c>
      <c r="F73">
        <v>1</v>
      </c>
      <c r="G73" t="str">
        <f>CONCATENATE("BR024-","",C73,FIXED(D73,0,0),E73,F73)</f>
        <v>BR024-41111</v>
      </c>
      <c r="H73">
        <v>5550</v>
      </c>
      <c r="I73" t="s">
        <v>274</v>
      </c>
      <c r="J73" t="s">
        <v>280</v>
      </c>
    </row>
    <row r="74" spans="1:10" x14ac:dyDescent="0.3">
      <c r="G74" t="s">
        <v>271</v>
      </c>
      <c r="I74" t="s">
        <v>274</v>
      </c>
      <c r="J74" t="s">
        <v>280</v>
      </c>
    </row>
    <row r="75" spans="1:10" x14ac:dyDescent="0.3">
      <c r="A75" s="58" t="s">
        <v>115</v>
      </c>
      <c r="B75" s="55" t="s">
        <v>86</v>
      </c>
      <c r="C75" s="67" t="s">
        <v>222</v>
      </c>
      <c r="D75">
        <v>1</v>
      </c>
      <c r="E75">
        <v>1</v>
      </c>
      <c r="F75">
        <v>1</v>
      </c>
      <c r="G75" t="str">
        <f>CONCATENATE("BR024-","",C75,FIXED(D75,0,0),E75,F75)</f>
        <v>BR024-42111</v>
      </c>
      <c r="H75">
        <v>5550</v>
      </c>
      <c r="I75" t="s">
        <v>274</v>
      </c>
      <c r="J75" t="s">
        <v>280</v>
      </c>
    </row>
    <row r="76" spans="1:10" x14ac:dyDescent="0.3">
      <c r="G76" t="s">
        <v>271</v>
      </c>
      <c r="I76" t="s">
        <v>274</v>
      </c>
      <c r="J76" t="s">
        <v>280</v>
      </c>
    </row>
    <row r="77" spans="1:10" x14ac:dyDescent="0.3">
      <c r="A77" s="58" t="s">
        <v>114</v>
      </c>
      <c r="B77" s="55" t="s">
        <v>90</v>
      </c>
      <c r="C77" s="67" t="s">
        <v>223</v>
      </c>
      <c r="D77">
        <v>1</v>
      </c>
      <c r="E77">
        <v>1</v>
      </c>
      <c r="F77">
        <v>1</v>
      </c>
      <c r="G77" t="str">
        <f>CONCATENATE("BR024-","",C77,FIXED(D77,0,0),E77,F77)</f>
        <v>BR024-43111</v>
      </c>
      <c r="H77">
        <v>5550</v>
      </c>
      <c r="I77" t="s">
        <v>274</v>
      </c>
      <c r="J77" t="s">
        <v>280</v>
      </c>
    </row>
    <row r="78" spans="1:10" x14ac:dyDescent="0.3">
      <c r="G78" t="s">
        <v>271</v>
      </c>
      <c r="I78" t="s">
        <v>274</v>
      </c>
      <c r="J78" t="s">
        <v>280</v>
      </c>
    </row>
    <row r="79" spans="1:10" x14ac:dyDescent="0.3">
      <c r="A79" s="58" t="s">
        <v>110</v>
      </c>
      <c r="B79" s="55" t="s">
        <v>86</v>
      </c>
      <c r="C79" s="67" t="s">
        <v>224</v>
      </c>
      <c r="D79">
        <v>1</v>
      </c>
      <c r="E79">
        <v>1</v>
      </c>
      <c r="F79">
        <v>1</v>
      </c>
      <c r="G79" t="str">
        <f>CONCATENATE("BR024-","",C79,FIXED(D79,0,0),E79,F79)</f>
        <v>BR024-44111</v>
      </c>
      <c r="H79">
        <v>5550</v>
      </c>
      <c r="I79" t="s">
        <v>274</v>
      </c>
      <c r="J79" t="s">
        <v>280</v>
      </c>
    </row>
    <row r="80" spans="1:10" x14ac:dyDescent="0.3">
      <c r="G80" t="s">
        <v>271</v>
      </c>
      <c r="I80" t="s">
        <v>274</v>
      </c>
      <c r="J80" t="s">
        <v>280</v>
      </c>
    </row>
    <row r="81" spans="1:10" x14ac:dyDescent="0.3">
      <c r="A81" s="58" t="s">
        <v>109</v>
      </c>
      <c r="B81" s="55" t="s">
        <v>88</v>
      </c>
      <c r="C81" s="67" t="s">
        <v>225</v>
      </c>
      <c r="D81">
        <v>1</v>
      </c>
      <c r="E81">
        <v>1</v>
      </c>
      <c r="F81">
        <v>1</v>
      </c>
      <c r="G81" t="str">
        <f>CONCATENATE("BR024-","",C81,FIXED(D81,0,0),E81,F81)</f>
        <v>BR024-45111</v>
      </c>
      <c r="H81">
        <v>5550</v>
      </c>
      <c r="I81" t="s">
        <v>274</v>
      </c>
      <c r="J81" t="s">
        <v>280</v>
      </c>
    </row>
    <row r="82" spans="1:10" x14ac:dyDescent="0.3">
      <c r="A82" t="s">
        <v>282</v>
      </c>
      <c r="B82"/>
      <c r="C82" s="63" t="s">
        <v>235</v>
      </c>
      <c r="D82">
        <v>1</v>
      </c>
      <c r="E82">
        <v>1</v>
      </c>
      <c r="F82">
        <v>4</v>
      </c>
      <c r="G82" t="str">
        <f>CONCATENATE("BR024-","",C82,FIXED(D82,0,0),E82,F82)</f>
        <v>BR024-E0114</v>
      </c>
      <c r="H82">
        <v>5450</v>
      </c>
      <c r="I82" t="s">
        <v>274</v>
      </c>
      <c r="J82" t="s">
        <v>280</v>
      </c>
    </row>
    <row r="83" spans="1:10" x14ac:dyDescent="0.3">
      <c r="A83" s="58" t="s">
        <v>108</v>
      </c>
      <c r="B83" s="55" t="s">
        <v>90</v>
      </c>
      <c r="C83" s="67" t="s">
        <v>226</v>
      </c>
      <c r="D83">
        <v>1</v>
      </c>
      <c r="E83">
        <v>1</v>
      </c>
      <c r="F83">
        <v>1</v>
      </c>
      <c r="G83" t="str">
        <f>CONCATENATE("BR024-","",C83,FIXED(D83,0,0),E83,F83)</f>
        <v>BR024-46111</v>
      </c>
      <c r="H83">
        <v>5550</v>
      </c>
      <c r="I83" t="s">
        <v>274</v>
      </c>
      <c r="J83" t="s">
        <v>280</v>
      </c>
    </row>
    <row r="84" spans="1:10" x14ac:dyDescent="0.3">
      <c r="G84" t="s">
        <v>271</v>
      </c>
      <c r="I84" t="s">
        <v>274</v>
      </c>
      <c r="J84" t="s">
        <v>280</v>
      </c>
    </row>
    <row r="85" spans="1:10" x14ac:dyDescent="0.3">
      <c r="A85" s="55" t="s">
        <v>102</v>
      </c>
      <c r="B85" s="55" t="s">
        <v>86</v>
      </c>
      <c r="C85" s="69" t="s">
        <v>227</v>
      </c>
      <c r="D85">
        <v>1</v>
      </c>
      <c r="E85">
        <v>1</v>
      </c>
      <c r="F85">
        <v>1</v>
      </c>
      <c r="G85" t="str">
        <f>CONCATENATE("BR024-","",C85,FIXED(D85,0,0),E85,F85)</f>
        <v>BR024-47111</v>
      </c>
      <c r="H85">
        <v>5550</v>
      </c>
      <c r="I85" t="s">
        <v>274</v>
      </c>
      <c r="J85" t="s">
        <v>280</v>
      </c>
    </row>
    <row r="86" spans="1:10" x14ac:dyDescent="0.3">
      <c r="G86" t="s">
        <v>271</v>
      </c>
      <c r="I86" t="s">
        <v>274</v>
      </c>
      <c r="J86" t="s">
        <v>280</v>
      </c>
    </row>
    <row r="87" spans="1:10" x14ac:dyDescent="0.3">
      <c r="A87" s="55" t="s">
        <v>101</v>
      </c>
      <c r="B87" s="55" t="s">
        <v>88</v>
      </c>
      <c r="C87" s="69" t="s">
        <v>228</v>
      </c>
      <c r="D87">
        <v>1</v>
      </c>
      <c r="E87">
        <v>1</v>
      </c>
      <c r="F87">
        <v>1</v>
      </c>
      <c r="G87" t="str">
        <f>CONCATENATE("BR024-","",C87,FIXED(D87,0,0),E87,F87)</f>
        <v>BR024-48111</v>
      </c>
      <c r="H87">
        <v>5550</v>
      </c>
      <c r="I87" t="s">
        <v>274</v>
      </c>
      <c r="J87" t="s">
        <v>280</v>
      </c>
    </row>
    <row r="88" spans="1:10" x14ac:dyDescent="0.3">
      <c r="G88" t="s">
        <v>271</v>
      </c>
      <c r="I88" t="s">
        <v>274</v>
      </c>
      <c r="J88" t="s">
        <v>280</v>
      </c>
    </row>
    <row r="89" spans="1:10" x14ac:dyDescent="0.3">
      <c r="A89" s="55" t="s">
        <v>100</v>
      </c>
      <c r="B89" s="55" t="s">
        <v>90</v>
      </c>
      <c r="C89" s="69" t="s">
        <v>229</v>
      </c>
      <c r="D89">
        <v>1</v>
      </c>
      <c r="E89">
        <v>1</v>
      </c>
      <c r="F89">
        <v>1</v>
      </c>
      <c r="G89" t="str">
        <f>CONCATENATE("BR024-","",C89,FIXED(D89,0,0),E89,F89)</f>
        <v>BR024-49111</v>
      </c>
      <c r="H89">
        <v>5550</v>
      </c>
      <c r="I89" t="s">
        <v>274</v>
      </c>
      <c r="J89" t="s">
        <v>280</v>
      </c>
    </row>
    <row r="90" spans="1:10" x14ac:dyDescent="0.3">
      <c r="G90" t="s">
        <v>271</v>
      </c>
      <c r="I90" t="s">
        <v>274</v>
      </c>
      <c r="J90" t="s">
        <v>280</v>
      </c>
    </row>
    <row r="91" spans="1:10" x14ac:dyDescent="0.3">
      <c r="A91" s="58" t="s">
        <v>95</v>
      </c>
      <c r="B91" s="56" t="s">
        <v>90</v>
      </c>
      <c r="C91" s="67" t="s">
        <v>217</v>
      </c>
      <c r="D91">
        <v>1</v>
      </c>
      <c r="E91">
        <v>1</v>
      </c>
      <c r="F91">
        <v>2</v>
      </c>
      <c r="G91" t="str">
        <f>CONCATENATE("BR024-","",C91,FIXED(D91,0,0),E91,F91)</f>
        <v>BR024-37112</v>
      </c>
      <c r="H91">
        <v>5550</v>
      </c>
      <c r="I91" t="s">
        <v>274</v>
      </c>
      <c r="J91" t="s">
        <v>280</v>
      </c>
    </row>
    <row r="92" spans="1:10" x14ac:dyDescent="0.3">
      <c r="G92" t="s">
        <v>271</v>
      </c>
      <c r="I92" t="s">
        <v>274</v>
      </c>
      <c r="J92" t="s">
        <v>280</v>
      </c>
    </row>
    <row r="93" spans="1:10" x14ac:dyDescent="0.3">
      <c r="A93" s="62" t="s">
        <v>68</v>
      </c>
      <c r="B93" s="56" t="s">
        <v>82</v>
      </c>
      <c r="C93" s="66" t="s">
        <v>208</v>
      </c>
      <c r="D93">
        <v>1</v>
      </c>
      <c r="E93">
        <v>1</v>
      </c>
      <c r="F93">
        <v>2</v>
      </c>
      <c r="G93" t="str">
        <f>CONCATENATE("BR024-","",C93,FIXED(D93,0,0),E93,F93)</f>
        <v>BR024-28112</v>
      </c>
      <c r="H93">
        <v>5550</v>
      </c>
      <c r="I93" t="s">
        <v>274</v>
      </c>
      <c r="J93" t="s">
        <v>280</v>
      </c>
    </row>
    <row r="94" spans="1:10" x14ac:dyDescent="0.3">
      <c r="G94" t="s">
        <v>271</v>
      </c>
      <c r="I94" t="s">
        <v>274</v>
      </c>
      <c r="J94" t="s">
        <v>280</v>
      </c>
    </row>
    <row r="95" spans="1:10" x14ac:dyDescent="0.3">
      <c r="A95" s="61" t="s">
        <v>89</v>
      </c>
      <c r="B95" s="56" t="s">
        <v>90</v>
      </c>
      <c r="C95" s="65" t="s">
        <v>212</v>
      </c>
      <c r="D95">
        <v>1</v>
      </c>
      <c r="E95">
        <v>1</v>
      </c>
      <c r="F95">
        <v>2</v>
      </c>
      <c r="G95" t="str">
        <f>CONCATENATE("BR024-","",C95,FIXED(D95,0,0),E95,F95)</f>
        <v>BR024-32112</v>
      </c>
      <c r="H95">
        <v>5550</v>
      </c>
      <c r="I95" t="s">
        <v>274</v>
      </c>
      <c r="J95" t="s">
        <v>280</v>
      </c>
    </row>
    <row r="96" spans="1:10" x14ac:dyDescent="0.3">
      <c r="G96" t="s">
        <v>271</v>
      </c>
      <c r="I96" t="s">
        <v>274</v>
      </c>
      <c r="J96" t="s">
        <v>280</v>
      </c>
    </row>
    <row r="97" spans="1:12" x14ac:dyDescent="0.3">
      <c r="A97" s="61" t="s">
        <v>77</v>
      </c>
      <c r="B97" s="56" t="s">
        <v>75</v>
      </c>
      <c r="C97" s="65" t="s">
        <v>195</v>
      </c>
      <c r="D97">
        <v>1</v>
      </c>
      <c r="E97">
        <v>1</v>
      </c>
      <c r="F97">
        <v>2</v>
      </c>
      <c r="G97" t="str">
        <f>CONCATENATE("BR024-","",C97,FIXED(D97,0,0),E97,F97)</f>
        <v>BR024-15112</v>
      </c>
      <c r="H97">
        <v>5550</v>
      </c>
      <c r="I97" t="s">
        <v>274</v>
      </c>
      <c r="J97" t="s">
        <v>280</v>
      </c>
    </row>
    <row r="98" spans="1:12" x14ac:dyDescent="0.3">
      <c r="G98" t="s">
        <v>271</v>
      </c>
      <c r="I98" t="s">
        <v>274</v>
      </c>
      <c r="J98" t="s">
        <v>280</v>
      </c>
    </row>
    <row r="99" spans="1:12" x14ac:dyDescent="0.3">
      <c r="A99" s="61" t="s">
        <v>31</v>
      </c>
      <c r="B99" s="56" t="s">
        <v>74</v>
      </c>
      <c r="C99" s="65" t="s">
        <v>190</v>
      </c>
      <c r="D99">
        <v>1</v>
      </c>
      <c r="E99">
        <v>1</v>
      </c>
      <c r="F99">
        <v>2</v>
      </c>
      <c r="G99" t="str">
        <f>CONCATENATE("BR024-","",C99,FIXED(D99,0,0),E99,F99)</f>
        <v>BR024-10112</v>
      </c>
      <c r="H99">
        <v>5550</v>
      </c>
      <c r="I99" t="s">
        <v>274</v>
      </c>
      <c r="J99" t="s">
        <v>280</v>
      </c>
    </row>
    <row r="100" spans="1:12" x14ac:dyDescent="0.3">
      <c r="G100" t="s">
        <v>271</v>
      </c>
      <c r="I100" t="s">
        <v>274</v>
      </c>
      <c r="J100" t="s">
        <v>280</v>
      </c>
    </row>
    <row r="101" spans="1:12" x14ac:dyDescent="0.3">
      <c r="A101" s="61" t="s">
        <v>91</v>
      </c>
      <c r="B101" s="56" t="s">
        <v>90</v>
      </c>
      <c r="C101" s="65" t="s">
        <v>213</v>
      </c>
      <c r="D101">
        <v>1</v>
      </c>
      <c r="E101">
        <v>1</v>
      </c>
      <c r="F101">
        <v>2</v>
      </c>
      <c r="G101" t="str">
        <f>CONCATENATE("BR024-","",C101,FIXED(D101,0,0),E101,F101)</f>
        <v>BR024-33112</v>
      </c>
      <c r="H101">
        <v>5550</v>
      </c>
      <c r="I101" t="s">
        <v>274</v>
      </c>
      <c r="J101" t="s">
        <v>280</v>
      </c>
    </row>
    <row r="102" spans="1:12" x14ac:dyDescent="0.3">
      <c r="A102" t="s">
        <v>282</v>
      </c>
      <c r="B102"/>
      <c r="C102" s="63" t="s">
        <v>235</v>
      </c>
      <c r="D102">
        <v>1</v>
      </c>
      <c r="E102">
        <v>1</v>
      </c>
      <c r="F102">
        <v>5</v>
      </c>
      <c r="G102" t="str">
        <f>CONCATENATE("BR024-","",C102,FIXED(D102,0,0),E102,F102)</f>
        <v>BR024-E0115</v>
      </c>
      <c r="H102">
        <v>5450</v>
      </c>
      <c r="I102" t="s">
        <v>274</v>
      </c>
      <c r="J102" t="s">
        <v>280</v>
      </c>
    </row>
    <row r="103" spans="1:12" x14ac:dyDescent="0.3">
      <c r="A103" s="58" t="s">
        <v>114</v>
      </c>
      <c r="B103" s="55" t="s">
        <v>90</v>
      </c>
      <c r="C103" s="67" t="s">
        <v>223</v>
      </c>
      <c r="D103">
        <v>1</v>
      </c>
      <c r="E103">
        <v>1</v>
      </c>
      <c r="F103">
        <v>2</v>
      </c>
      <c r="G103" t="str">
        <f>CONCATENATE("BR024-","",C103,FIXED(D103,0,0),E103,F103)</f>
        <v>BR024-43112</v>
      </c>
      <c r="H103">
        <v>5550</v>
      </c>
      <c r="I103" t="s">
        <v>274</v>
      </c>
      <c r="J103" t="s">
        <v>280</v>
      </c>
    </row>
    <row r="104" spans="1:12" x14ac:dyDescent="0.3">
      <c r="G104" t="s">
        <v>271</v>
      </c>
      <c r="I104" t="s">
        <v>274</v>
      </c>
      <c r="J104" t="s">
        <v>280</v>
      </c>
    </row>
    <row r="105" spans="1:12" x14ac:dyDescent="0.3">
      <c r="A105" s="61" t="s">
        <v>41</v>
      </c>
      <c r="B105" s="56" t="s">
        <v>75</v>
      </c>
      <c r="C105" s="65" t="s">
        <v>193</v>
      </c>
      <c r="D105">
        <v>1</v>
      </c>
      <c r="E105">
        <v>1</v>
      </c>
      <c r="F105">
        <v>2</v>
      </c>
      <c r="G105" t="str">
        <f>CONCATENATE("BR024-","",C105,FIXED(D105,0,0),E105,F105)</f>
        <v>BR024-13112</v>
      </c>
      <c r="H105">
        <v>5550</v>
      </c>
      <c r="I105" t="s">
        <v>274</v>
      </c>
      <c r="J105" t="s">
        <v>280</v>
      </c>
    </row>
    <row r="106" spans="1:12" x14ac:dyDescent="0.3">
      <c r="G106" t="s">
        <v>271</v>
      </c>
      <c r="I106" t="s">
        <v>274</v>
      </c>
      <c r="J106" t="s">
        <v>280</v>
      </c>
    </row>
    <row r="107" spans="1:12" x14ac:dyDescent="0.3">
      <c r="A107" s="58" t="s">
        <v>97</v>
      </c>
      <c r="B107" s="55" t="s">
        <v>86</v>
      </c>
      <c r="C107" s="67" t="s">
        <v>219</v>
      </c>
      <c r="D107">
        <v>1</v>
      </c>
      <c r="E107">
        <v>1</v>
      </c>
      <c r="F107">
        <v>2</v>
      </c>
      <c r="G107" t="str">
        <f>CONCATENATE("BR024-","",C107,FIXED(D107,0,0),E107,F107)</f>
        <v>BR024-39112</v>
      </c>
      <c r="H107">
        <v>5550</v>
      </c>
      <c r="I107" t="s">
        <v>274</v>
      </c>
      <c r="J107" t="s">
        <v>280</v>
      </c>
      <c r="K107" s="56"/>
      <c r="L107" s="63"/>
    </row>
    <row r="108" spans="1:12" x14ac:dyDescent="0.3">
      <c r="G108" t="s">
        <v>271</v>
      </c>
      <c r="I108" t="s">
        <v>274</v>
      </c>
      <c r="J108" t="s">
        <v>280</v>
      </c>
    </row>
    <row r="109" spans="1:12" x14ac:dyDescent="0.3">
      <c r="A109" s="58" t="s">
        <v>94</v>
      </c>
      <c r="B109" s="56" t="s">
        <v>88</v>
      </c>
      <c r="C109" s="67" t="s">
        <v>216</v>
      </c>
      <c r="D109">
        <v>1</v>
      </c>
      <c r="E109">
        <v>1</v>
      </c>
      <c r="F109">
        <v>2</v>
      </c>
      <c r="G109" t="str">
        <f>CONCATENATE("BR024-","",C109,FIXED(D109,0,0),E109,F109)</f>
        <v>BR024-36112</v>
      </c>
      <c r="H109">
        <v>5550</v>
      </c>
      <c r="I109" t="s">
        <v>274</v>
      </c>
      <c r="J109" t="s">
        <v>280</v>
      </c>
    </row>
    <row r="110" spans="1:12" x14ac:dyDescent="0.3">
      <c r="G110" t="s">
        <v>271</v>
      </c>
      <c r="I110" t="s">
        <v>274</v>
      </c>
      <c r="J110" t="s">
        <v>280</v>
      </c>
    </row>
    <row r="111" spans="1:12" x14ac:dyDescent="0.3">
      <c r="A111" s="57" t="s">
        <v>6</v>
      </c>
      <c r="B111" s="56" t="s">
        <v>70</v>
      </c>
      <c r="C111" s="63" t="s">
        <v>181</v>
      </c>
      <c r="D111">
        <v>1</v>
      </c>
      <c r="E111">
        <v>1</v>
      </c>
      <c r="F111">
        <v>2</v>
      </c>
      <c r="G111" t="str">
        <f>CONCATENATE("BR024-","",C111,FIXED(D111,0,0),E111,F111)</f>
        <v>BR024-01112</v>
      </c>
      <c r="H111">
        <v>5550</v>
      </c>
      <c r="I111" t="s">
        <v>274</v>
      </c>
      <c r="J111" t="s">
        <v>280</v>
      </c>
    </row>
    <row r="112" spans="1:12" x14ac:dyDescent="0.3">
      <c r="G112" t="s">
        <v>271</v>
      </c>
      <c r="I112" t="s">
        <v>274</v>
      </c>
      <c r="J112" t="s">
        <v>280</v>
      </c>
    </row>
    <row r="113" spans="1:10" x14ac:dyDescent="0.3">
      <c r="A113" s="61" t="s">
        <v>49</v>
      </c>
      <c r="B113" s="56" t="s">
        <v>75</v>
      </c>
      <c r="C113" s="65" t="s">
        <v>196</v>
      </c>
      <c r="D113">
        <v>1</v>
      </c>
      <c r="E113">
        <v>1</v>
      </c>
      <c r="F113">
        <v>2</v>
      </c>
      <c r="G113" t="str">
        <f>CONCATENATE("BR024-","",C113,FIXED(D113,0,0),E113,F113)</f>
        <v>BR024-16112</v>
      </c>
      <c r="H113">
        <v>5550</v>
      </c>
      <c r="I113" t="s">
        <v>274</v>
      </c>
      <c r="J113" t="s">
        <v>280</v>
      </c>
    </row>
    <row r="114" spans="1:10" x14ac:dyDescent="0.3">
      <c r="G114" t="s">
        <v>271</v>
      </c>
      <c r="I114" t="s">
        <v>274</v>
      </c>
      <c r="J114" t="s">
        <v>280</v>
      </c>
    </row>
    <row r="115" spans="1:10" x14ac:dyDescent="0.3">
      <c r="A115" s="61" t="s">
        <v>38</v>
      </c>
      <c r="B115" s="56" t="s">
        <v>75</v>
      </c>
      <c r="C115" s="65" t="s">
        <v>192</v>
      </c>
      <c r="D115">
        <v>1</v>
      </c>
      <c r="E115">
        <v>1</v>
      </c>
      <c r="F115">
        <v>2</v>
      </c>
      <c r="G115" t="str">
        <f>CONCATENATE("BR024-","",C115,FIXED(D115,0,0),E115,F115)</f>
        <v>BR024-12112</v>
      </c>
      <c r="H115">
        <v>5550</v>
      </c>
      <c r="I115" t="s">
        <v>274</v>
      </c>
      <c r="J115" t="s">
        <v>280</v>
      </c>
    </row>
    <row r="116" spans="1:10" x14ac:dyDescent="0.3">
      <c r="G116" t="s">
        <v>271</v>
      </c>
      <c r="I116" t="s">
        <v>274</v>
      </c>
      <c r="J116" t="s">
        <v>280</v>
      </c>
    </row>
    <row r="117" spans="1:10" x14ac:dyDescent="0.3">
      <c r="A117" s="62" t="s">
        <v>69</v>
      </c>
      <c r="B117" s="56" t="s">
        <v>82</v>
      </c>
      <c r="C117" s="66" t="s">
        <v>209</v>
      </c>
      <c r="D117">
        <v>1</v>
      </c>
      <c r="E117">
        <v>1</v>
      </c>
      <c r="F117">
        <v>2</v>
      </c>
      <c r="G117" t="str">
        <f>CONCATENATE("BR024-","",C117,FIXED(D117,0,0),E117,F117)</f>
        <v>BR024-29112</v>
      </c>
      <c r="H117">
        <v>5550</v>
      </c>
      <c r="I117" t="s">
        <v>274</v>
      </c>
      <c r="J117" t="s">
        <v>280</v>
      </c>
    </row>
    <row r="118" spans="1:10" x14ac:dyDescent="0.3">
      <c r="G118" t="s">
        <v>271</v>
      </c>
      <c r="I118" t="s">
        <v>274</v>
      </c>
      <c r="J118" t="s">
        <v>280</v>
      </c>
    </row>
    <row r="119" spans="1:10" x14ac:dyDescent="0.3">
      <c r="A119" s="61" t="s">
        <v>84</v>
      </c>
      <c r="B119" s="56" t="s">
        <v>82</v>
      </c>
      <c r="C119" s="65" t="s">
        <v>204</v>
      </c>
      <c r="D119">
        <v>1</v>
      </c>
      <c r="E119">
        <v>1</v>
      </c>
      <c r="F119">
        <v>2</v>
      </c>
      <c r="G119" t="str">
        <f>CONCATENATE("BR024-","",C119,FIXED(D119,0,0),E119,F119)</f>
        <v>BR024-24112</v>
      </c>
      <c r="H119">
        <v>5550</v>
      </c>
      <c r="I119" t="s">
        <v>274</v>
      </c>
      <c r="J119" t="s">
        <v>280</v>
      </c>
    </row>
    <row r="120" spans="1:10" x14ac:dyDescent="0.3">
      <c r="G120" t="s">
        <v>271</v>
      </c>
      <c r="I120" t="s">
        <v>274</v>
      </c>
      <c r="J120" t="s">
        <v>280</v>
      </c>
    </row>
    <row r="121" spans="1:10" x14ac:dyDescent="0.3">
      <c r="A121" s="61" t="s">
        <v>83</v>
      </c>
      <c r="B121" s="56" t="s">
        <v>82</v>
      </c>
      <c r="C121" s="65" t="s">
        <v>203</v>
      </c>
      <c r="D121">
        <v>1</v>
      </c>
      <c r="E121">
        <v>1</v>
      </c>
      <c r="F121">
        <v>2</v>
      </c>
      <c r="G121" t="str">
        <f>CONCATENATE("BR024-","",C121,FIXED(D121,0,0),E121,F121)</f>
        <v>BR024-23112</v>
      </c>
      <c r="H121">
        <v>5550</v>
      </c>
      <c r="I121" t="s">
        <v>274</v>
      </c>
      <c r="J121" t="s">
        <v>280</v>
      </c>
    </row>
    <row r="122" spans="1:10" x14ac:dyDescent="0.3">
      <c r="A122" t="s">
        <v>282</v>
      </c>
      <c r="B122"/>
      <c r="C122" s="63" t="s">
        <v>235</v>
      </c>
      <c r="D122">
        <v>1</v>
      </c>
      <c r="E122">
        <v>1</v>
      </c>
      <c r="F122">
        <v>6</v>
      </c>
      <c r="G122" t="str">
        <f>CONCATENATE("BR024-","",C122,FIXED(D122,0,0),E122,F122)</f>
        <v>BR024-E0116</v>
      </c>
      <c r="H122">
        <v>5450</v>
      </c>
      <c r="I122" t="s">
        <v>274</v>
      </c>
      <c r="J122" t="s">
        <v>280</v>
      </c>
    </row>
    <row r="123" spans="1:10" x14ac:dyDescent="0.3">
      <c r="A123" s="61" t="s">
        <v>76</v>
      </c>
      <c r="B123" s="56" t="s">
        <v>75</v>
      </c>
      <c r="C123" s="65" t="s">
        <v>194</v>
      </c>
      <c r="D123">
        <v>1</v>
      </c>
      <c r="E123">
        <v>1</v>
      </c>
      <c r="F123">
        <v>2</v>
      </c>
      <c r="G123" t="str">
        <f>CONCATENATE("BR024-","",C123,FIXED(D123,0,0),E123,F123)</f>
        <v>BR024-14112</v>
      </c>
      <c r="H123">
        <v>5550</v>
      </c>
      <c r="I123" t="s">
        <v>274</v>
      </c>
      <c r="J123" t="s">
        <v>280</v>
      </c>
    </row>
    <row r="124" spans="1:10" x14ac:dyDescent="0.3">
      <c r="G124" t="s">
        <v>271</v>
      </c>
      <c r="I124" t="s">
        <v>274</v>
      </c>
      <c r="J124" t="s">
        <v>280</v>
      </c>
    </row>
    <row r="125" spans="1:10" x14ac:dyDescent="0.3">
      <c r="A125" s="60" t="s">
        <v>9</v>
      </c>
      <c r="B125" s="56" t="s">
        <v>70</v>
      </c>
      <c r="C125" s="64" t="s">
        <v>182</v>
      </c>
      <c r="D125">
        <v>1</v>
      </c>
      <c r="E125">
        <v>1</v>
      </c>
      <c r="F125">
        <v>2</v>
      </c>
      <c r="G125" t="str">
        <f>CONCATENATE("BR024-","",C125,FIXED(D125,0,0),E125,F125)</f>
        <v>BR024-02112</v>
      </c>
      <c r="H125">
        <v>5550</v>
      </c>
      <c r="I125" t="s">
        <v>274</v>
      </c>
      <c r="J125" t="s">
        <v>280</v>
      </c>
    </row>
    <row r="126" spans="1:10" x14ac:dyDescent="0.3">
      <c r="G126" t="s">
        <v>271</v>
      </c>
      <c r="I126" t="s">
        <v>274</v>
      </c>
      <c r="J126" t="s">
        <v>280</v>
      </c>
    </row>
    <row r="127" spans="1:10" x14ac:dyDescent="0.3">
      <c r="A127" s="61" t="s">
        <v>64</v>
      </c>
      <c r="B127" s="56" t="s">
        <v>82</v>
      </c>
      <c r="C127" s="65" t="s">
        <v>206</v>
      </c>
      <c r="D127">
        <v>1</v>
      </c>
      <c r="E127">
        <v>1</v>
      </c>
      <c r="F127">
        <v>2</v>
      </c>
      <c r="G127" t="str">
        <f>CONCATENATE("BR024-","",C127,FIXED(D127,0,0),E127,F127)</f>
        <v>BR024-26112</v>
      </c>
      <c r="H127">
        <v>5550</v>
      </c>
      <c r="I127" t="s">
        <v>274</v>
      </c>
      <c r="J127" t="s">
        <v>280</v>
      </c>
    </row>
    <row r="128" spans="1:10" x14ac:dyDescent="0.3">
      <c r="G128" t="s">
        <v>272</v>
      </c>
      <c r="J128" t="s">
        <v>280</v>
      </c>
    </row>
    <row r="129" spans="1:10" x14ac:dyDescent="0.3">
      <c r="A129" s="61" t="s">
        <v>30</v>
      </c>
      <c r="B129" s="56" t="s">
        <v>74</v>
      </c>
      <c r="C129" s="65" t="s">
        <v>189</v>
      </c>
      <c r="D129">
        <v>1</v>
      </c>
      <c r="E129">
        <v>1</v>
      </c>
      <c r="F129">
        <v>2</v>
      </c>
      <c r="G129" t="str">
        <f>CONCATENATE("BR024-","",C129,FIXED(D129,0,0),E129,F129)</f>
        <v>BR024-09112</v>
      </c>
      <c r="H129">
        <v>5550</v>
      </c>
      <c r="I129" t="s">
        <v>275</v>
      </c>
      <c r="J129" t="s">
        <v>280</v>
      </c>
    </row>
    <row r="130" spans="1:10" x14ac:dyDescent="0.3">
      <c r="G130" t="s">
        <v>271</v>
      </c>
      <c r="I130" t="s">
        <v>275</v>
      </c>
      <c r="J130" t="s">
        <v>280</v>
      </c>
    </row>
    <row r="131" spans="1:10" x14ac:dyDescent="0.3">
      <c r="A131" s="58" t="s">
        <v>108</v>
      </c>
      <c r="B131" s="55" t="s">
        <v>90</v>
      </c>
      <c r="C131" s="67" t="s">
        <v>226</v>
      </c>
      <c r="D131">
        <v>1</v>
      </c>
      <c r="E131">
        <v>1</v>
      </c>
      <c r="F131">
        <v>2</v>
      </c>
      <c r="G131" t="str">
        <f>CONCATENATE("BR024-","",C131,FIXED(D131,0,0),E131,F131)</f>
        <v>BR024-46112</v>
      </c>
      <c r="H131">
        <v>5550</v>
      </c>
      <c r="I131" t="s">
        <v>275</v>
      </c>
      <c r="J131" t="s">
        <v>280</v>
      </c>
    </row>
    <row r="132" spans="1:10" x14ac:dyDescent="0.3">
      <c r="G132" t="s">
        <v>271</v>
      </c>
      <c r="I132" t="s">
        <v>275</v>
      </c>
      <c r="J132" t="s">
        <v>280</v>
      </c>
    </row>
    <row r="133" spans="1:10" x14ac:dyDescent="0.3">
      <c r="A133" s="61" t="s">
        <v>60</v>
      </c>
      <c r="B133" s="56" t="s">
        <v>80</v>
      </c>
      <c r="C133" s="65" t="s">
        <v>201</v>
      </c>
      <c r="D133">
        <v>1</v>
      </c>
      <c r="E133">
        <v>1</v>
      </c>
      <c r="F133">
        <v>2</v>
      </c>
      <c r="G133" t="str">
        <f>CONCATENATE("BR024-","",C133,FIXED(D133,0,0),E133,F133)</f>
        <v>BR024-21112</v>
      </c>
      <c r="H133">
        <v>5550</v>
      </c>
      <c r="I133" t="s">
        <v>275</v>
      </c>
      <c r="J133" t="s">
        <v>280</v>
      </c>
    </row>
    <row r="134" spans="1:10" x14ac:dyDescent="0.3">
      <c r="G134" t="s">
        <v>271</v>
      </c>
      <c r="I134" t="s">
        <v>275</v>
      </c>
      <c r="J134" t="s">
        <v>280</v>
      </c>
    </row>
    <row r="135" spans="1:10" x14ac:dyDescent="0.3">
      <c r="A135" s="57" t="s">
        <v>15</v>
      </c>
      <c r="B135" s="56" t="s">
        <v>71</v>
      </c>
      <c r="C135" s="63" t="s">
        <v>184</v>
      </c>
      <c r="D135">
        <v>1</v>
      </c>
      <c r="E135">
        <v>1</v>
      </c>
      <c r="F135">
        <v>2</v>
      </c>
      <c r="G135" t="str">
        <f>CONCATENATE("BR024-","",C135,FIXED(D135,0,0),E135,F135)</f>
        <v>BR024-04112</v>
      </c>
      <c r="H135">
        <v>5550</v>
      </c>
      <c r="I135" t="s">
        <v>275</v>
      </c>
      <c r="J135" t="s">
        <v>280</v>
      </c>
    </row>
    <row r="136" spans="1:10" x14ac:dyDescent="0.3">
      <c r="G136" t="s">
        <v>271</v>
      </c>
      <c r="I136" t="s">
        <v>275</v>
      </c>
      <c r="J136" t="s">
        <v>280</v>
      </c>
    </row>
    <row r="137" spans="1:10" x14ac:dyDescent="0.3">
      <c r="A137" s="58" t="s">
        <v>110</v>
      </c>
      <c r="B137" s="55" t="s">
        <v>86</v>
      </c>
      <c r="C137" s="67" t="s">
        <v>224</v>
      </c>
      <c r="D137">
        <v>1</v>
      </c>
      <c r="E137">
        <v>1</v>
      </c>
      <c r="F137">
        <v>2</v>
      </c>
      <c r="G137" t="str">
        <f>CONCATENATE("BR024-","",C137,FIXED(D137,0,0),E137,F137)</f>
        <v>BR024-44112</v>
      </c>
      <c r="H137">
        <v>5550</v>
      </c>
      <c r="I137" t="s">
        <v>275</v>
      </c>
      <c r="J137" t="s">
        <v>280</v>
      </c>
    </row>
    <row r="138" spans="1:10" x14ac:dyDescent="0.3">
      <c r="G138" t="s">
        <v>271</v>
      </c>
      <c r="I138" t="s">
        <v>275</v>
      </c>
      <c r="J138" t="s">
        <v>280</v>
      </c>
    </row>
    <row r="139" spans="1:10" x14ac:dyDescent="0.3">
      <c r="A139" s="61" t="s">
        <v>85</v>
      </c>
      <c r="B139" s="56" t="s">
        <v>86</v>
      </c>
      <c r="C139" s="65" t="s">
        <v>210</v>
      </c>
      <c r="D139">
        <v>1</v>
      </c>
      <c r="E139">
        <v>1</v>
      </c>
      <c r="F139">
        <v>2</v>
      </c>
      <c r="G139" t="str">
        <f>CONCATENATE("BR024-","",C139,FIXED(D139,0,0),E139,F139)</f>
        <v>BR024-30112</v>
      </c>
      <c r="H139">
        <v>5550</v>
      </c>
      <c r="I139" t="s">
        <v>275</v>
      </c>
      <c r="J139" t="s">
        <v>280</v>
      </c>
    </row>
    <row r="140" spans="1:10" x14ac:dyDescent="0.3">
      <c r="G140" t="s">
        <v>271</v>
      </c>
      <c r="I140" t="s">
        <v>275</v>
      </c>
      <c r="J140" t="s">
        <v>280</v>
      </c>
    </row>
    <row r="141" spans="1:10" x14ac:dyDescent="0.3">
      <c r="A141" s="61" t="s">
        <v>92</v>
      </c>
      <c r="B141" s="56" t="s">
        <v>90</v>
      </c>
      <c r="C141" s="65" t="s">
        <v>214</v>
      </c>
      <c r="D141">
        <v>1</v>
      </c>
      <c r="E141">
        <v>1</v>
      </c>
      <c r="F141">
        <v>2</v>
      </c>
      <c r="G141" t="str">
        <f>CONCATENATE("BR024-","",C141,FIXED(D141,0,0),E141,F141)</f>
        <v>BR024-34112</v>
      </c>
      <c r="H141">
        <v>5550</v>
      </c>
      <c r="I141" t="s">
        <v>275</v>
      </c>
      <c r="J141" t="s">
        <v>280</v>
      </c>
    </row>
    <row r="142" spans="1:10" x14ac:dyDescent="0.3">
      <c r="A142" t="s">
        <v>282</v>
      </c>
      <c r="B142"/>
      <c r="C142" s="63" t="s">
        <v>235</v>
      </c>
      <c r="D142">
        <v>1</v>
      </c>
      <c r="E142">
        <v>1</v>
      </c>
      <c r="F142">
        <v>7</v>
      </c>
      <c r="G142" t="str">
        <f>CONCATENATE("BR024-","",C142,FIXED(D142,0,0),E142,F142)</f>
        <v>BR024-E0117</v>
      </c>
      <c r="H142">
        <v>5450</v>
      </c>
      <c r="I142" t="s">
        <v>275</v>
      </c>
      <c r="J142" t="s">
        <v>280</v>
      </c>
    </row>
    <row r="143" spans="1:10" x14ac:dyDescent="0.3">
      <c r="A143" s="58" t="s">
        <v>115</v>
      </c>
      <c r="B143" s="55" t="s">
        <v>86</v>
      </c>
      <c r="C143" s="67" t="s">
        <v>222</v>
      </c>
      <c r="D143">
        <v>1</v>
      </c>
      <c r="E143">
        <v>1</v>
      </c>
      <c r="F143">
        <v>2</v>
      </c>
      <c r="G143" t="str">
        <f>CONCATENATE("BR024-","",C143,FIXED(D143,0,0),E143,F143)</f>
        <v>BR024-42112</v>
      </c>
      <c r="H143">
        <v>5550</v>
      </c>
      <c r="I143" t="s">
        <v>275</v>
      </c>
      <c r="J143" t="s">
        <v>280</v>
      </c>
    </row>
    <row r="144" spans="1:10" x14ac:dyDescent="0.3">
      <c r="G144" t="s">
        <v>271</v>
      </c>
      <c r="I144" t="s">
        <v>275</v>
      </c>
      <c r="J144" t="s">
        <v>280</v>
      </c>
    </row>
    <row r="145" spans="1:10" x14ac:dyDescent="0.3">
      <c r="A145" s="61" t="s">
        <v>66</v>
      </c>
      <c r="B145" s="56" t="s">
        <v>82</v>
      </c>
      <c r="C145" s="65" t="s">
        <v>207</v>
      </c>
      <c r="D145">
        <v>1</v>
      </c>
      <c r="E145">
        <v>1</v>
      </c>
      <c r="F145">
        <v>2</v>
      </c>
      <c r="G145" t="str">
        <f>CONCATENATE("BR024-","",C145,FIXED(D145,0,0),E145,F145)</f>
        <v>BR024-27112</v>
      </c>
      <c r="H145">
        <v>5550</v>
      </c>
      <c r="I145" t="s">
        <v>275</v>
      </c>
      <c r="J145" t="s">
        <v>280</v>
      </c>
    </row>
    <row r="146" spans="1:10" x14ac:dyDescent="0.3">
      <c r="G146" t="s">
        <v>271</v>
      </c>
      <c r="I146" t="s">
        <v>275</v>
      </c>
      <c r="J146" t="s">
        <v>280</v>
      </c>
    </row>
    <row r="147" spans="1:10" x14ac:dyDescent="0.3">
      <c r="A147" s="55" t="s">
        <v>101</v>
      </c>
      <c r="B147" s="55" t="s">
        <v>88</v>
      </c>
      <c r="C147" s="69" t="s">
        <v>228</v>
      </c>
      <c r="D147">
        <v>1</v>
      </c>
      <c r="E147">
        <v>1</v>
      </c>
      <c r="F147">
        <v>2</v>
      </c>
      <c r="G147" t="str">
        <f>CONCATENATE("BR024-","",C147,FIXED(D147,0,0),E147,F147)</f>
        <v>BR024-48112</v>
      </c>
      <c r="H147">
        <v>5550</v>
      </c>
      <c r="I147" t="s">
        <v>275</v>
      </c>
      <c r="J147" t="s">
        <v>280</v>
      </c>
    </row>
    <row r="148" spans="1:10" x14ac:dyDescent="0.3">
      <c r="G148" t="s">
        <v>271</v>
      </c>
      <c r="I148" t="s">
        <v>275</v>
      </c>
      <c r="J148" t="s">
        <v>280</v>
      </c>
    </row>
    <row r="149" spans="1:10" x14ac:dyDescent="0.3">
      <c r="A149" s="61" t="s">
        <v>93</v>
      </c>
      <c r="B149" s="56" t="s">
        <v>86</v>
      </c>
      <c r="C149" s="65" t="s">
        <v>215</v>
      </c>
      <c r="D149">
        <v>1</v>
      </c>
      <c r="E149">
        <v>1</v>
      </c>
      <c r="F149">
        <v>2</v>
      </c>
      <c r="G149" t="str">
        <f>CONCATENATE("BR024-","",C149,FIXED(D149,0,0),E149,F149)</f>
        <v>BR024-35112</v>
      </c>
      <c r="H149">
        <v>5550</v>
      </c>
      <c r="I149" t="s">
        <v>275</v>
      </c>
      <c r="J149" t="s">
        <v>280</v>
      </c>
    </row>
    <row r="150" spans="1:10" x14ac:dyDescent="0.3">
      <c r="G150" t="s">
        <v>271</v>
      </c>
      <c r="I150" t="s">
        <v>275</v>
      </c>
      <c r="J150" t="s">
        <v>280</v>
      </c>
    </row>
    <row r="151" spans="1:10" x14ac:dyDescent="0.3">
      <c r="A151" s="61" t="s">
        <v>18</v>
      </c>
      <c r="B151" s="56" t="s">
        <v>71</v>
      </c>
      <c r="C151" s="65" t="s">
        <v>185</v>
      </c>
      <c r="D151">
        <v>1</v>
      </c>
      <c r="E151">
        <v>1</v>
      </c>
      <c r="F151">
        <v>2</v>
      </c>
      <c r="G151" t="str">
        <f>CONCATENATE("BR024-","",C151,FIXED(D151,0,0),E151,F151)</f>
        <v>BR024-05112</v>
      </c>
      <c r="H151">
        <v>5550</v>
      </c>
      <c r="I151" t="s">
        <v>275</v>
      </c>
      <c r="J151" t="s">
        <v>280</v>
      </c>
    </row>
    <row r="152" spans="1:10" x14ac:dyDescent="0.3">
      <c r="G152" t="s">
        <v>271</v>
      </c>
      <c r="I152" t="s">
        <v>275</v>
      </c>
      <c r="J152" t="s">
        <v>280</v>
      </c>
    </row>
    <row r="153" spans="1:10" x14ac:dyDescent="0.3">
      <c r="A153" s="62" t="s">
        <v>51</v>
      </c>
      <c r="B153" s="56" t="s">
        <v>79</v>
      </c>
      <c r="C153" s="66" t="s">
        <v>197</v>
      </c>
      <c r="D153">
        <v>1</v>
      </c>
      <c r="E153">
        <v>1</v>
      </c>
      <c r="F153">
        <v>2</v>
      </c>
      <c r="G153" t="str">
        <f>CONCATENATE("BR024-","",C153,FIXED(D153,0,0),E153,F153)</f>
        <v>BR024-17112</v>
      </c>
      <c r="H153">
        <v>5550</v>
      </c>
      <c r="I153" t="s">
        <v>275</v>
      </c>
      <c r="J153" t="s">
        <v>280</v>
      </c>
    </row>
    <row r="154" spans="1:10" x14ac:dyDescent="0.3">
      <c r="G154" t="s">
        <v>271</v>
      </c>
      <c r="I154" t="s">
        <v>275</v>
      </c>
      <c r="J154" t="s">
        <v>280</v>
      </c>
    </row>
    <row r="155" spans="1:10" x14ac:dyDescent="0.3">
      <c r="A155" s="61" t="s">
        <v>87</v>
      </c>
      <c r="B155" s="56" t="s">
        <v>88</v>
      </c>
      <c r="C155" s="65" t="s">
        <v>211</v>
      </c>
      <c r="D155">
        <v>1</v>
      </c>
      <c r="E155">
        <v>1</v>
      </c>
      <c r="F155">
        <v>2</v>
      </c>
      <c r="G155" t="str">
        <f>CONCATENATE("BR024-","",C155,FIXED(D155,0,0),E155,F155)</f>
        <v>BR024-31112</v>
      </c>
      <c r="H155">
        <v>5550</v>
      </c>
      <c r="I155" t="s">
        <v>275</v>
      </c>
      <c r="J155" t="s">
        <v>280</v>
      </c>
    </row>
    <row r="156" spans="1:10" x14ac:dyDescent="0.3">
      <c r="G156" t="s">
        <v>271</v>
      </c>
      <c r="I156" t="s">
        <v>275</v>
      </c>
      <c r="J156" t="s">
        <v>280</v>
      </c>
    </row>
    <row r="157" spans="1:10" x14ac:dyDescent="0.3">
      <c r="A157" s="58" t="s">
        <v>109</v>
      </c>
      <c r="B157" s="55" t="s">
        <v>88</v>
      </c>
      <c r="C157" s="67" t="s">
        <v>225</v>
      </c>
      <c r="D157">
        <v>1</v>
      </c>
      <c r="E157">
        <v>1</v>
      </c>
      <c r="F157">
        <v>2</v>
      </c>
      <c r="G157" t="str">
        <f>CONCATENATE("BR024-","",C157,FIXED(D157,0,0),E157,F157)</f>
        <v>BR024-45112</v>
      </c>
      <c r="H157">
        <v>5550</v>
      </c>
      <c r="I157" t="s">
        <v>275</v>
      </c>
      <c r="J157" t="s">
        <v>280</v>
      </c>
    </row>
    <row r="158" spans="1:10" x14ac:dyDescent="0.3">
      <c r="G158" t="s">
        <v>271</v>
      </c>
      <c r="I158" t="s">
        <v>275</v>
      </c>
      <c r="J158" t="s">
        <v>280</v>
      </c>
    </row>
    <row r="159" spans="1:10" x14ac:dyDescent="0.3">
      <c r="A159" s="58" t="s">
        <v>121</v>
      </c>
      <c r="B159" s="55" t="s">
        <v>90</v>
      </c>
      <c r="C159" s="67" t="s">
        <v>221</v>
      </c>
      <c r="D159">
        <v>1</v>
      </c>
      <c r="E159">
        <v>1</v>
      </c>
      <c r="F159">
        <v>2</v>
      </c>
      <c r="G159" t="str">
        <f>CONCATENATE("BR024-","",C159,FIXED(D159,0,0),E159,F159)</f>
        <v>BR024-41112</v>
      </c>
      <c r="H159">
        <v>5550</v>
      </c>
      <c r="I159" t="s">
        <v>275</v>
      </c>
      <c r="J159" t="s">
        <v>280</v>
      </c>
    </row>
    <row r="160" spans="1:10" x14ac:dyDescent="0.3">
      <c r="G160" t="s">
        <v>271</v>
      </c>
      <c r="I160" t="s">
        <v>275</v>
      </c>
      <c r="J160" t="s">
        <v>280</v>
      </c>
    </row>
    <row r="161" spans="1:10" x14ac:dyDescent="0.3">
      <c r="A161" s="61" t="s">
        <v>55</v>
      </c>
      <c r="B161" s="56" t="s">
        <v>79</v>
      </c>
      <c r="C161" s="65" t="s">
        <v>199</v>
      </c>
      <c r="D161">
        <v>1</v>
      </c>
      <c r="E161">
        <v>1</v>
      </c>
      <c r="F161">
        <v>2</v>
      </c>
      <c r="G161" t="str">
        <f>CONCATENATE("BR024-","",C161,FIXED(D161,0,0),E161,F161)</f>
        <v>BR024-19112</v>
      </c>
      <c r="H161">
        <v>5550</v>
      </c>
      <c r="I161" t="s">
        <v>275</v>
      </c>
      <c r="J161" t="s">
        <v>280</v>
      </c>
    </row>
    <row r="162" spans="1:10" x14ac:dyDescent="0.3">
      <c r="A162" t="s">
        <v>282</v>
      </c>
      <c r="B162"/>
      <c r="C162" s="63" t="s">
        <v>235</v>
      </c>
      <c r="D162">
        <v>1</v>
      </c>
      <c r="E162">
        <v>1</v>
      </c>
      <c r="F162">
        <v>8</v>
      </c>
      <c r="G162" t="str">
        <f>CONCATENATE("BR024-","",C162,FIXED(D162,0,0),E162,F162)</f>
        <v>BR024-E0118</v>
      </c>
      <c r="H162">
        <v>5450</v>
      </c>
      <c r="I162" t="s">
        <v>275</v>
      </c>
      <c r="J162" t="s">
        <v>280</v>
      </c>
    </row>
    <row r="163" spans="1:10" x14ac:dyDescent="0.3">
      <c r="A163" s="55" t="s">
        <v>102</v>
      </c>
      <c r="B163" s="55" t="s">
        <v>86</v>
      </c>
      <c r="C163" s="69" t="s">
        <v>227</v>
      </c>
      <c r="D163">
        <v>1</v>
      </c>
      <c r="E163">
        <v>1</v>
      </c>
      <c r="F163">
        <v>2</v>
      </c>
      <c r="G163" t="str">
        <f>CONCATENATE("BR024-","",C163,FIXED(D163,0,0),E163,F163)</f>
        <v>BR024-47112</v>
      </c>
      <c r="H163">
        <v>5550</v>
      </c>
      <c r="I163" t="s">
        <v>275</v>
      </c>
      <c r="J163" t="s">
        <v>280</v>
      </c>
    </row>
    <row r="164" spans="1:10" x14ac:dyDescent="0.3">
      <c r="G164" t="s">
        <v>271</v>
      </c>
      <c r="I164" t="s">
        <v>275</v>
      </c>
      <c r="J164" t="s">
        <v>280</v>
      </c>
    </row>
    <row r="165" spans="1:10" x14ac:dyDescent="0.3">
      <c r="A165" s="61" t="s">
        <v>12</v>
      </c>
      <c r="B165" s="56" t="s">
        <v>71</v>
      </c>
      <c r="C165" s="65" t="s">
        <v>183</v>
      </c>
      <c r="D165">
        <v>1</v>
      </c>
      <c r="E165">
        <v>1</v>
      </c>
      <c r="F165">
        <v>2</v>
      </c>
      <c r="G165" t="str">
        <f>CONCATENATE("BR024-","",C165,FIXED(D165,0,0),E165,F165)</f>
        <v>BR024-03112</v>
      </c>
      <c r="H165">
        <v>5550</v>
      </c>
      <c r="I165" t="s">
        <v>275</v>
      </c>
      <c r="J165" t="s">
        <v>280</v>
      </c>
    </row>
    <row r="166" spans="1:10" x14ac:dyDescent="0.3">
      <c r="G166" t="s">
        <v>271</v>
      </c>
      <c r="I166" t="s">
        <v>275</v>
      </c>
      <c r="J166" t="s">
        <v>280</v>
      </c>
    </row>
    <row r="167" spans="1:10" x14ac:dyDescent="0.3">
      <c r="A167" s="61" t="s">
        <v>81</v>
      </c>
      <c r="B167" s="56" t="s">
        <v>82</v>
      </c>
      <c r="C167" s="65" t="s">
        <v>202</v>
      </c>
      <c r="D167">
        <v>1</v>
      </c>
      <c r="E167">
        <v>1</v>
      </c>
      <c r="F167">
        <v>2</v>
      </c>
      <c r="G167" t="str">
        <f>CONCATENATE("BR024-","",C167,FIXED(D167,0,0),E167,F167)</f>
        <v>BR024-22112</v>
      </c>
      <c r="H167">
        <v>5550</v>
      </c>
      <c r="I167" t="s">
        <v>275</v>
      </c>
      <c r="J167" t="s">
        <v>280</v>
      </c>
    </row>
    <row r="168" spans="1:10" x14ac:dyDescent="0.3">
      <c r="G168" t="s">
        <v>271</v>
      </c>
      <c r="I168" t="s">
        <v>275</v>
      </c>
      <c r="J168" t="s">
        <v>280</v>
      </c>
    </row>
    <row r="169" spans="1:10" x14ac:dyDescent="0.3">
      <c r="A169" s="61" t="s">
        <v>57</v>
      </c>
      <c r="B169" s="56" t="s">
        <v>80</v>
      </c>
      <c r="C169" s="65" t="s">
        <v>200</v>
      </c>
      <c r="D169">
        <v>1</v>
      </c>
      <c r="E169">
        <v>1</v>
      </c>
      <c r="F169">
        <v>2</v>
      </c>
      <c r="G169" t="str">
        <f>CONCATENATE("BR024-","",C169,FIXED(D169,0,0),E169,F169)</f>
        <v>BR024-20112</v>
      </c>
      <c r="H169">
        <v>5550</v>
      </c>
      <c r="I169" t="s">
        <v>275</v>
      </c>
      <c r="J169" t="s">
        <v>280</v>
      </c>
    </row>
    <row r="170" spans="1:10" x14ac:dyDescent="0.3">
      <c r="G170" t="s">
        <v>271</v>
      </c>
      <c r="I170" t="s">
        <v>275</v>
      </c>
      <c r="J170" t="s">
        <v>280</v>
      </c>
    </row>
    <row r="171" spans="1:10" x14ac:dyDescent="0.3">
      <c r="A171" s="61" t="s">
        <v>24</v>
      </c>
      <c r="B171" s="56" t="s">
        <v>72</v>
      </c>
      <c r="C171" s="65" t="s">
        <v>187</v>
      </c>
      <c r="D171">
        <v>1</v>
      </c>
      <c r="E171">
        <v>1</v>
      </c>
      <c r="F171">
        <v>2</v>
      </c>
      <c r="G171" t="str">
        <f>CONCATENATE("BR024-","",C171,FIXED(D171,0,0),E171,F171)</f>
        <v>BR024-07112</v>
      </c>
      <c r="H171">
        <v>5550</v>
      </c>
      <c r="I171" t="s">
        <v>275</v>
      </c>
      <c r="J171" t="s">
        <v>280</v>
      </c>
    </row>
    <row r="172" spans="1:10" x14ac:dyDescent="0.3">
      <c r="G172" t="s">
        <v>271</v>
      </c>
      <c r="I172" t="s">
        <v>275</v>
      </c>
      <c r="J172" t="s">
        <v>280</v>
      </c>
    </row>
    <row r="173" spans="1:10" x14ac:dyDescent="0.3">
      <c r="A173" s="58" t="s">
        <v>98</v>
      </c>
      <c r="B173" s="55" t="s">
        <v>138</v>
      </c>
      <c r="C173" s="67" t="s">
        <v>220</v>
      </c>
      <c r="D173">
        <v>1</v>
      </c>
      <c r="E173">
        <v>1</v>
      </c>
      <c r="F173">
        <v>2</v>
      </c>
      <c r="G173" t="str">
        <f>CONCATENATE("BR024-","",C173,FIXED(D173,0,0),E173,F173)</f>
        <v>BR024-40112</v>
      </c>
      <c r="H173">
        <v>5550</v>
      </c>
      <c r="I173" t="s">
        <v>275</v>
      </c>
      <c r="J173" t="s">
        <v>280</v>
      </c>
    </row>
    <row r="174" spans="1:10" x14ac:dyDescent="0.3">
      <c r="G174" t="s">
        <v>271</v>
      </c>
      <c r="I174" t="s">
        <v>275</v>
      </c>
      <c r="J174" t="s">
        <v>280</v>
      </c>
    </row>
    <row r="175" spans="1:10" x14ac:dyDescent="0.3">
      <c r="A175" s="61" t="s">
        <v>34</v>
      </c>
      <c r="B175" s="56" t="s">
        <v>74</v>
      </c>
      <c r="C175" s="65" t="s">
        <v>191</v>
      </c>
      <c r="D175">
        <v>1</v>
      </c>
      <c r="E175">
        <v>1</v>
      </c>
      <c r="F175">
        <v>2</v>
      </c>
      <c r="G175" t="str">
        <f>CONCATENATE("BR024-","",C175,FIXED(D175,0,0),E175,F175)</f>
        <v>BR024-11112</v>
      </c>
      <c r="H175">
        <v>5550</v>
      </c>
      <c r="I175" t="s">
        <v>275</v>
      </c>
      <c r="J175" t="s">
        <v>280</v>
      </c>
    </row>
    <row r="176" spans="1:10" x14ac:dyDescent="0.3">
      <c r="G176" t="s">
        <v>271</v>
      </c>
      <c r="I176" t="s">
        <v>275</v>
      </c>
      <c r="J176" t="s">
        <v>280</v>
      </c>
    </row>
    <row r="177" spans="1:11" x14ac:dyDescent="0.3">
      <c r="A177" s="61" t="s">
        <v>73</v>
      </c>
      <c r="B177" s="56" t="s">
        <v>72</v>
      </c>
      <c r="C177" s="65" t="s">
        <v>188</v>
      </c>
      <c r="D177">
        <v>1</v>
      </c>
      <c r="E177">
        <v>1</v>
      </c>
      <c r="F177">
        <v>2</v>
      </c>
      <c r="G177" t="str">
        <f>CONCATENATE("BR024-","",C177,FIXED(D177,0,0),E177,F177)</f>
        <v>BR024-08112</v>
      </c>
      <c r="H177">
        <v>5550</v>
      </c>
      <c r="I177" t="s">
        <v>275</v>
      </c>
      <c r="J177" t="s">
        <v>280</v>
      </c>
    </row>
    <row r="178" spans="1:11" x14ac:dyDescent="0.3">
      <c r="G178" t="s">
        <v>271</v>
      </c>
      <c r="I178" t="s">
        <v>275</v>
      </c>
      <c r="J178" t="s">
        <v>280</v>
      </c>
    </row>
    <row r="179" spans="1:11" x14ac:dyDescent="0.3">
      <c r="A179" s="58" t="s">
        <v>96</v>
      </c>
      <c r="B179" s="56" t="s">
        <v>90</v>
      </c>
      <c r="C179" s="67" t="s">
        <v>218</v>
      </c>
      <c r="D179">
        <v>1</v>
      </c>
      <c r="E179">
        <v>1</v>
      </c>
      <c r="F179">
        <v>2</v>
      </c>
      <c r="G179" t="str">
        <f>CONCATENATE("BR024-","",C179,FIXED(D179,0,0),E179,F179)</f>
        <v>BR024-38112</v>
      </c>
      <c r="H179">
        <v>5550</v>
      </c>
      <c r="I179" t="s">
        <v>275</v>
      </c>
      <c r="J179" t="s">
        <v>280</v>
      </c>
    </row>
    <row r="180" spans="1:11" x14ac:dyDescent="0.3">
      <c r="G180" t="s">
        <v>271</v>
      </c>
      <c r="I180" t="s">
        <v>275</v>
      </c>
      <c r="J180" t="s">
        <v>280</v>
      </c>
    </row>
    <row r="181" spans="1:11" x14ac:dyDescent="0.3">
      <c r="A181" s="60" t="s">
        <v>21</v>
      </c>
      <c r="B181" s="56" t="s">
        <v>71</v>
      </c>
      <c r="C181" s="64" t="s">
        <v>186</v>
      </c>
      <c r="D181">
        <v>1</v>
      </c>
      <c r="E181">
        <v>1</v>
      </c>
      <c r="F181">
        <v>2</v>
      </c>
      <c r="G181" t="str">
        <f>CONCATENATE("BR024-","",C181,FIXED(D181,0,0),E181,F181)</f>
        <v>BR024-06112</v>
      </c>
      <c r="H181">
        <v>5550</v>
      </c>
      <c r="I181" t="s">
        <v>275</v>
      </c>
      <c r="J181" t="s">
        <v>280</v>
      </c>
    </row>
    <row r="182" spans="1:11" x14ac:dyDescent="0.3">
      <c r="A182" t="s">
        <v>282</v>
      </c>
      <c r="B182"/>
      <c r="C182" s="63" t="s">
        <v>235</v>
      </c>
      <c r="D182">
        <v>1</v>
      </c>
      <c r="E182">
        <v>1</v>
      </c>
      <c r="F182">
        <v>9</v>
      </c>
      <c r="G182" t="str">
        <f>CONCATENATE("BR024-","",C182,FIXED(D182,0,0),E182,F182)</f>
        <v>BR024-E0119</v>
      </c>
      <c r="H182">
        <v>5450</v>
      </c>
      <c r="I182" t="s">
        <v>275</v>
      </c>
      <c r="J182" t="s">
        <v>280</v>
      </c>
    </row>
    <row r="183" spans="1:11" x14ac:dyDescent="0.3">
      <c r="A183" s="61" t="s">
        <v>62</v>
      </c>
      <c r="B183" s="56" t="s">
        <v>82</v>
      </c>
      <c r="C183" s="65" t="s">
        <v>205</v>
      </c>
      <c r="D183">
        <v>1</v>
      </c>
      <c r="E183">
        <v>1</v>
      </c>
      <c r="F183">
        <v>2</v>
      </c>
      <c r="G183" t="str">
        <f>CONCATENATE("BR024-","",C183,FIXED(D183,0,0),E183,F183)</f>
        <v>BR024-25112</v>
      </c>
      <c r="H183">
        <v>5550</v>
      </c>
      <c r="I183" t="s">
        <v>275</v>
      </c>
      <c r="J183" t="s">
        <v>280</v>
      </c>
    </row>
    <row r="184" spans="1:11" x14ac:dyDescent="0.3">
      <c r="G184" t="s">
        <v>271</v>
      </c>
      <c r="I184" t="s">
        <v>275</v>
      </c>
      <c r="J184" t="s">
        <v>280</v>
      </c>
    </row>
    <row r="185" spans="1:11" x14ac:dyDescent="0.3">
      <c r="A185" s="61" t="s">
        <v>53</v>
      </c>
      <c r="B185" s="56" t="s">
        <v>79</v>
      </c>
      <c r="C185" s="65" t="s">
        <v>198</v>
      </c>
      <c r="D185">
        <v>1</v>
      </c>
      <c r="E185">
        <v>1</v>
      </c>
      <c r="F185">
        <v>2</v>
      </c>
      <c r="G185" t="str">
        <f>CONCATENATE("BR024-","",C185,FIXED(D185,0,0),E185,F185)</f>
        <v>BR024-18112</v>
      </c>
      <c r="H185">
        <v>5550</v>
      </c>
      <c r="I185" t="s">
        <v>275</v>
      </c>
      <c r="J185" t="s">
        <v>280</v>
      </c>
    </row>
    <row r="186" spans="1:11" x14ac:dyDescent="0.3">
      <c r="G186" t="s">
        <v>271</v>
      </c>
      <c r="I186" t="s">
        <v>275</v>
      </c>
      <c r="J186" t="s">
        <v>280</v>
      </c>
    </row>
    <row r="187" spans="1:11" x14ac:dyDescent="0.3">
      <c r="A187" s="55" t="s">
        <v>100</v>
      </c>
      <c r="B187" s="55" t="s">
        <v>90</v>
      </c>
      <c r="C187" s="69" t="s">
        <v>229</v>
      </c>
      <c r="D187">
        <v>1</v>
      </c>
      <c r="E187">
        <v>1</v>
      </c>
      <c r="F187">
        <v>2</v>
      </c>
      <c r="G187" t="str">
        <f>CONCATENATE("BR024-","",C187,FIXED(D187,0,0),E187,F187)</f>
        <v>BR024-49112</v>
      </c>
      <c r="H187">
        <v>5550</v>
      </c>
      <c r="I187" t="s">
        <v>275</v>
      </c>
      <c r="J187" t="s">
        <v>280</v>
      </c>
    </row>
    <row r="188" spans="1:11" x14ac:dyDescent="0.3">
      <c r="G188" t="s">
        <v>271</v>
      </c>
      <c r="I188" t="s">
        <v>275</v>
      </c>
      <c r="J188" t="s">
        <v>280</v>
      </c>
    </row>
    <row r="189" spans="1:11" x14ac:dyDescent="0.3">
      <c r="A189" s="61" t="s">
        <v>68</v>
      </c>
      <c r="B189" s="56" t="s">
        <v>82</v>
      </c>
      <c r="C189" s="65" t="s">
        <v>208</v>
      </c>
      <c r="D189">
        <v>1</v>
      </c>
      <c r="E189">
        <v>1</v>
      </c>
      <c r="F189">
        <v>3</v>
      </c>
      <c r="G189" t="str">
        <f>CONCATENATE("BR024-","",C189,FIXED(D189,0,0),E189,F189)</f>
        <v>BR024-28113</v>
      </c>
      <c r="H189">
        <v>5550</v>
      </c>
      <c r="I189" t="s">
        <v>275</v>
      </c>
      <c r="J189" t="s">
        <v>280</v>
      </c>
      <c r="K189" s="63"/>
    </row>
    <row r="190" spans="1:11" x14ac:dyDescent="0.3">
      <c r="G190" t="s">
        <v>271</v>
      </c>
      <c r="I190" t="s">
        <v>275</v>
      </c>
      <c r="J190" t="s">
        <v>280</v>
      </c>
    </row>
    <row r="191" spans="1:11" x14ac:dyDescent="0.3">
      <c r="A191" s="58" t="s">
        <v>97</v>
      </c>
      <c r="B191" s="55" t="s">
        <v>86</v>
      </c>
      <c r="C191" s="67" t="s">
        <v>219</v>
      </c>
      <c r="D191">
        <v>1</v>
      </c>
      <c r="E191">
        <v>1</v>
      </c>
      <c r="F191">
        <v>3</v>
      </c>
      <c r="G191" t="str">
        <f>CONCATENATE("BR024-","",C191,FIXED(D191,0,0),E191,F191)</f>
        <v>BR024-39113</v>
      </c>
      <c r="H191">
        <v>5550</v>
      </c>
      <c r="I191" t="s">
        <v>275</v>
      </c>
      <c r="J191" t="s">
        <v>280</v>
      </c>
      <c r="K191" s="63"/>
    </row>
    <row r="192" spans="1:11" x14ac:dyDescent="0.3">
      <c r="G192" t="s">
        <v>272</v>
      </c>
      <c r="J192" t="s">
        <v>280</v>
      </c>
    </row>
    <row r="193" spans="1:10" x14ac:dyDescent="0.3">
      <c r="A193" s="61" t="s">
        <v>64</v>
      </c>
      <c r="B193" s="56" t="s">
        <v>82</v>
      </c>
      <c r="C193" s="65" t="s">
        <v>206</v>
      </c>
      <c r="D193">
        <v>1</v>
      </c>
      <c r="E193">
        <v>1</v>
      </c>
      <c r="F193">
        <v>3</v>
      </c>
      <c r="G193" t="str">
        <f>CONCATENATE("BR024-","",C193,FIXED(D193,0,0),E193,F193)</f>
        <v>BR024-26113</v>
      </c>
      <c r="H193">
        <v>5550</v>
      </c>
      <c r="I193" t="s">
        <v>276</v>
      </c>
      <c r="J193" t="s">
        <v>280</v>
      </c>
    </row>
    <row r="194" spans="1:10" x14ac:dyDescent="0.3">
      <c r="G194" t="s">
        <v>271</v>
      </c>
      <c r="I194" t="s">
        <v>276</v>
      </c>
      <c r="J194" t="s">
        <v>280</v>
      </c>
    </row>
    <row r="195" spans="1:10" x14ac:dyDescent="0.3">
      <c r="A195" s="61" t="s">
        <v>31</v>
      </c>
      <c r="B195" s="56" t="s">
        <v>74</v>
      </c>
      <c r="C195" s="65" t="s">
        <v>190</v>
      </c>
      <c r="D195">
        <v>1</v>
      </c>
      <c r="E195">
        <v>1</v>
      </c>
      <c r="F195">
        <v>3</v>
      </c>
      <c r="G195" t="str">
        <f>CONCATENATE("BR024-","",C195,FIXED(D195,0,0),E195,F195)</f>
        <v>BR024-10113</v>
      </c>
      <c r="H195">
        <v>5550</v>
      </c>
      <c r="I195" t="s">
        <v>276</v>
      </c>
      <c r="J195" t="s">
        <v>280</v>
      </c>
    </row>
    <row r="196" spans="1:10" x14ac:dyDescent="0.3">
      <c r="G196" t="s">
        <v>271</v>
      </c>
      <c r="I196" t="s">
        <v>276</v>
      </c>
      <c r="J196" t="s">
        <v>280</v>
      </c>
    </row>
    <row r="197" spans="1:10" x14ac:dyDescent="0.3">
      <c r="A197" s="61" t="s">
        <v>66</v>
      </c>
      <c r="B197" s="56" t="s">
        <v>82</v>
      </c>
      <c r="C197" s="65" t="s">
        <v>207</v>
      </c>
      <c r="D197">
        <v>1</v>
      </c>
      <c r="E197">
        <v>1</v>
      </c>
      <c r="F197">
        <v>3</v>
      </c>
      <c r="G197" t="str">
        <f>CONCATENATE("BR024-","",C197,FIXED(D197,0,0),E197,F197)</f>
        <v>BR024-27113</v>
      </c>
      <c r="H197">
        <v>5550</v>
      </c>
      <c r="I197" t="s">
        <v>276</v>
      </c>
      <c r="J197" t="s">
        <v>280</v>
      </c>
    </row>
    <row r="198" spans="1:10" x14ac:dyDescent="0.3">
      <c r="G198" t="s">
        <v>271</v>
      </c>
      <c r="I198" t="s">
        <v>276</v>
      </c>
      <c r="J198" t="s">
        <v>280</v>
      </c>
    </row>
    <row r="199" spans="1:10" x14ac:dyDescent="0.3">
      <c r="A199" s="61" t="s">
        <v>41</v>
      </c>
      <c r="B199" s="56" t="s">
        <v>75</v>
      </c>
      <c r="C199" s="65" t="s">
        <v>193</v>
      </c>
      <c r="D199">
        <v>1</v>
      </c>
      <c r="E199">
        <v>1</v>
      </c>
      <c r="F199">
        <v>3</v>
      </c>
      <c r="G199" t="str">
        <f>CONCATENATE("BR024-","",C199,FIXED(D199,0,0),E199,F199)</f>
        <v>BR024-13113</v>
      </c>
      <c r="H199">
        <v>5550</v>
      </c>
      <c r="I199" t="s">
        <v>276</v>
      </c>
      <c r="J199" t="s">
        <v>280</v>
      </c>
    </row>
    <row r="200" spans="1:10" x14ac:dyDescent="0.3">
      <c r="G200" t="s">
        <v>271</v>
      </c>
      <c r="I200" t="s">
        <v>276</v>
      </c>
      <c r="J200" t="s">
        <v>280</v>
      </c>
    </row>
    <row r="201" spans="1:10" x14ac:dyDescent="0.3">
      <c r="A201" s="61" t="s">
        <v>57</v>
      </c>
      <c r="B201" s="56" t="s">
        <v>80</v>
      </c>
      <c r="C201" s="65" t="s">
        <v>200</v>
      </c>
      <c r="D201">
        <v>1</v>
      </c>
      <c r="E201">
        <v>1</v>
      </c>
      <c r="F201">
        <v>3</v>
      </c>
      <c r="G201" t="str">
        <f>CONCATENATE("BR024-","",C201,FIXED(D201,0,0),E201,F201)</f>
        <v>BR024-20113</v>
      </c>
      <c r="H201">
        <v>5550</v>
      </c>
      <c r="I201" t="s">
        <v>276</v>
      </c>
      <c r="J201" t="s">
        <v>280</v>
      </c>
    </row>
    <row r="202" spans="1:10" x14ac:dyDescent="0.3">
      <c r="A202" t="s">
        <v>282</v>
      </c>
      <c r="B202"/>
      <c r="C202" s="63" t="s">
        <v>235</v>
      </c>
      <c r="D202">
        <v>1</v>
      </c>
      <c r="E202">
        <v>1</v>
      </c>
      <c r="F202" t="s">
        <v>236</v>
      </c>
      <c r="G202" t="str">
        <f>CONCATENATE("BR024-","",C202,FIXED(D202,0,0),E202,F202)</f>
        <v>BR024-E011A</v>
      </c>
      <c r="H202">
        <v>5450</v>
      </c>
      <c r="I202" t="s">
        <v>276</v>
      </c>
      <c r="J202" t="s">
        <v>280</v>
      </c>
    </row>
    <row r="203" spans="1:10" x14ac:dyDescent="0.3">
      <c r="A203" s="61" t="s">
        <v>12</v>
      </c>
      <c r="B203" s="56" t="s">
        <v>71</v>
      </c>
      <c r="C203" s="65" t="s">
        <v>183</v>
      </c>
      <c r="D203">
        <v>1</v>
      </c>
      <c r="E203">
        <v>1</v>
      </c>
      <c r="F203">
        <v>3</v>
      </c>
      <c r="G203" t="str">
        <f>CONCATENATE("BR024-","",C203,FIXED(D203,0,0),E203,F203)</f>
        <v>BR024-03113</v>
      </c>
      <c r="H203">
        <v>5550</v>
      </c>
      <c r="I203" t="s">
        <v>276</v>
      </c>
      <c r="J203" t="s">
        <v>280</v>
      </c>
    </row>
    <row r="204" spans="1:10" x14ac:dyDescent="0.3">
      <c r="G204" t="s">
        <v>271</v>
      </c>
      <c r="I204" t="s">
        <v>276</v>
      </c>
      <c r="J204" t="s">
        <v>280</v>
      </c>
    </row>
    <row r="205" spans="1:10" x14ac:dyDescent="0.3">
      <c r="A205" s="61" t="s">
        <v>53</v>
      </c>
      <c r="B205" s="56" t="s">
        <v>79</v>
      </c>
      <c r="C205" s="65" t="s">
        <v>198</v>
      </c>
      <c r="D205">
        <v>1</v>
      </c>
      <c r="E205">
        <v>1</v>
      </c>
      <c r="F205">
        <v>3</v>
      </c>
      <c r="G205" t="str">
        <f>CONCATENATE("BR024-","",C205,FIXED(D205,0,0),E205,F205)</f>
        <v>BR024-18113</v>
      </c>
      <c r="H205">
        <v>5550</v>
      </c>
      <c r="I205" t="s">
        <v>276</v>
      </c>
      <c r="J205" t="s">
        <v>280</v>
      </c>
    </row>
    <row r="206" spans="1:10" x14ac:dyDescent="0.3">
      <c r="G206" t="s">
        <v>271</v>
      </c>
      <c r="I206" t="s">
        <v>276</v>
      </c>
      <c r="J206" t="s">
        <v>280</v>
      </c>
    </row>
    <row r="207" spans="1:10" x14ac:dyDescent="0.3">
      <c r="A207" s="61" t="s">
        <v>55</v>
      </c>
      <c r="B207" s="56" t="s">
        <v>79</v>
      </c>
      <c r="C207" s="65" t="s">
        <v>199</v>
      </c>
      <c r="D207">
        <v>1</v>
      </c>
      <c r="E207">
        <v>1</v>
      </c>
      <c r="F207">
        <v>3</v>
      </c>
      <c r="G207" t="str">
        <f>CONCATENATE("BR024-","",C207,FIXED(D207,0,0),E207,F207)</f>
        <v>BR024-19113</v>
      </c>
      <c r="H207">
        <v>5550</v>
      </c>
      <c r="I207" t="s">
        <v>276</v>
      </c>
      <c r="J207" t="s">
        <v>280</v>
      </c>
    </row>
    <row r="208" spans="1:10" x14ac:dyDescent="0.3">
      <c r="G208" t="s">
        <v>271</v>
      </c>
      <c r="I208" t="s">
        <v>276</v>
      </c>
      <c r="J208" t="s">
        <v>280</v>
      </c>
    </row>
    <row r="209" spans="1:10" x14ac:dyDescent="0.3">
      <c r="A209" s="61" t="s">
        <v>60</v>
      </c>
      <c r="B209" s="56" t="s">
        <v>80</v>
      </c>
      <c r="C209" s="65" t="s">
        <v>201</v>
      </c>
      <c r="D209">
        <v>1</v>
      </c>
      <c r="E209">
        <v>1</v>
      </c>
      <c r="F209">
        <v>3</v>
      </c>
      <c r="G209" t="str">
        <f>CONCATENATE("BR024-","",C209,FIXED(D209,0,0),E209,F209)</f>
        <v>BR024-21113</v>
      </c>
      <c r="H209">
        <v>5550</v>
      </c>
      <c r="I209" t="s">
        <v>276</v>
      </c>
      <c r="J209" t="s">
        <v>280</v>
      </c>
    </row>
    <row r="210" spans="1:10" x14ac:dyDescent="0.3">
      <c r="G210" t="s">
        <v>271</v>
      </c>
      <c r="I210" t="s">
        <v>276</v>
      </c>
      <c r="J210" t="s">
        <v>280</v>
      </c>
    </row>
    <row r="211" spans="1:10" x14ac:dyDescent="0.3">
      <c r="A211" s="61" t="s">
        <v>62</v>
      </c>
      <c r="B211" s="56" t="s">
        <v>82</v>
      </c>
      <c r="C211" s="65" t="s">
        <v>205</v>
      </c>
      <c r="D211">
        <v>1</v>
      </c>
      <c r="E211">
        <v>1</v>
      </c>
      <c r="F211">
        <v>3</v>
      </c>
      <c r="G211" t="str">
        <f>CONCATENATE("BR024-","",C211,FIXED(D211,0,0),E211,F211)</f>
        <v>BR024-25113</v>
      </c>
      <c r="H211">
        <v>5550</v>
      </c>
      <c r="I211" t="s">
        <v>276</v>
      </c>
      <c r="J211" t="s">
        <v>280</v>
      </c>
    </row>
    <row r="212" spans="1:10" x14ac:dyDescent="0.3">
      <c r="G212" t="s">
        <v>271</v>
      </c>
      <c r="I212" t="s">
        <v>276</v>
      </c>
      <c r="J212" t="s">
        <v>280</v>
      </c>
    </row>
    <row r="213" spans="1:10" x14ac:dyDescent="0.3">
      <c r="A213" s="61" t="s">
        <v>77</v>
      </c>
      <c r="B213" s="56" t="s">
        <v>75</v>
      </c>
      <c r="C213" s="65" t="s">
        <v>195</v>
      </c>
      <c r="D213">
        <v>1</v>
      </c>
      <c r="E213">
        <v>1</v>
      </c>
      <c r="F213">
        <v>3</v>
      </c>
      <c r="G213" t="str">
        <f>CONCATENATE("BR024-","",C213,FIXED(D213,0,0),E213,F213)</f>
        <v>BR024-15113</v>
      </c>
      <c r="H213">
        <v>5550</v>
      </c>
      <c r="I213" t="s">
        <v>276</v>
      </c>
      <c r="J213" t="s">
        <v>280</v>
      </c>
    </row>
    <row r="214" spans="1:10" x14ac:dyDescent="0.3">
      <c r="G214" t="s">
        <v>271</v>
      </c>
      <c r="I214" t="s">
        <v>276</v>
      </c>
      <c r="J214" t="s">
        <v>280</v>
      </c>
    </row>
    <row r="215" spans="1:10" x14ac:dyDescent="0.3">
      <c r="A215" s="58" t="s">
        <v>115</v>
      </c>
      <c r="B215" s="55" t="s">
        <v>86</v>
      </c>
      <c r="C215" s="67" t="s">
        <v>222</v>
      </c>
      <c r="D215">
        <v>1</v>
      </c>
      <c r="E215">
        <v>1</v>
      </c>
      <c r="F215">
        <v>3</v>
      </c>
      <c r="G215" t="str">
        <f>CONCATENATE("BR024-","",C215,FIXED(D215,0,0),E215,F215)</f>
        <v>BR024-42113</v>
      </c>
      <c r="H215">
        <v>5550</v>
      </c>
      <c r="I215" t="s">
        <v>276</v>
      </c>
      <c r="J215" t="s">
        <v>280</v>
      </c>
    </row>
    <row r="216" spans="1:10" x14ac:dyDescent="0.3">
      <c r="G216" t="s">
        <v>271</v>
      </c>
      <c r="I216" t="s">
        <v>276</v>
      </c>
      <c r="J216" t="s">
        <v>280</v>
      </c>
    </row>
    <row r="217" spans="1:10" x14ac:dyDescent="0.3">
      <c r="A217" s="58" t="s">
        <v>94</v>
      </c>
      <c r="B217" s="56" t="s">
        <v>88</v>
      </c>
      <c r="C217" s="67" t="s">
        <v>216</v>
      </c>
      <c r="D217">
        <v>1</v>
      </c>
      <c r="E217">
        <v>1</v>
      </c>
      <c r="F217">
        <v>3</v>
      </c>
      <c r="G217" t="str">
        <f>CONCATENATE("BR024-","",C217,FIXED(D217,0,0),E217,F217)</f>
        <v>BR024-36113</v>
      </c>
      <c r="H217">
        <v>5550</v>
      </c>
      <c r="I217" t="s">
        <v>276</v>
      </c>
      <c r="J217" t="s">
        <v>280</v>
      </c>
    </row>
    <row r="218" spans="1:10" x14ac:dyDescent="0.3">
      <c r="G218" t="s">
        <v>271</v>
      </c>
      <c r="I218" t="s">
        <v>276</v>
      </c>
      <c r="J218" t="s">
        <v>280</v>
      </c>
    </row>
    <row r="219" spans="1:10" x14ac:dyDescent="0.3">
      <c r="A219" s="61" t="s">
        <v>30</v>
      </c>
      <c r="B219" s="56" t="s">
        <v>74</v>
      </c>
      <c r="C219" s="65" t="s">
        <v>189</v>
      </c>
      <c r="D219">
        <v>1</v>
      </c>
      <c r="E219">
        <v>1</v>
      </c>
      <c r="F219">
        <v>3</v>
      </c>
      <c r="G219" t="str">
        <f>CONCATENATE("BR024-","",C219,FIXED(D219,0,0),E219,F219)</f>
        <v>BR024-09113</v>
      </c>
      <c r="H219">
        <v>5550</v>
      </c>
      <c r="I219" t="s">
        <v>276</v>
      </c>
      <c r="J219" t="s">
        <v>280</v>
      </c>
    </row>
    <row r="220" spans="1:10" x14ac:dyDescent="0.3">
      <c r="G220" t="s">
        <v>271</v>
      </c>
      <c r="I220" t="s">
        <v>276</v>
      </c>
      <c r="J220" t="s">
        <v>280</v>
      </c>
    </row>
    <row r="221" spans="1:10" x14ac:dyDescent="0.3">
      <c r="A221" s="58" t="s">
        <v>108</v>
      </c>
      <c r="B221" s="55" t="s">
        <v>90</v>
      </c>
      <c r="C221" s="67" t="s">
        <v>226</v>
      </c>
      <c r="D221">
        <v>1</v>
      </c>
      <c r="E221">
        <v>1</v>
      </c>
      <c r="F221">
        <v>3</v>
      </c>
      <c r="G221" t="str">
        <f>CONCATENATE("BR024-","",C221,FIXED(D221,0,0),E221,F221)</f>
        <v>BR024-46113</v>
      </c>
      <c r="H221">
        <v>5550</v>
      </c>
      <c r="I221" t="s">
        <v>276</v>
      </c>
      <c r="J221" t="s">
        <v>280</v>
      </c>
    </row>
    <row r="222" spans="1:10" x14ac:dyDescent="0.3">
      <c r="A222" t="s">
        <v>282</v>
      </c>
      <c r="B222"/>
      <c r="C222" s="63" t="s">
        <v>235</v>
      </c>
      <c r="D222">
        <v>1</v>
      </c>
      <c r="E222">
        <v>1</v>
      </c>
      <c r="F222" t="s">
        <v>237</v>
      </c>
      <c r="G222" t="str">
        <f>CONCATENATE("BR024-","",C222,FIXED(D222,0,0),E222,F222)</f>
        <v>BR024-E011B</v>
      </c>
      <c r="H222">
        <v>5450</v>
      </c>
      <c r="I222" t="s">
        <v>276</v>
      </c>
      <c r="J222" t="s">
        <v>280</v>
      </c>
    </row>
    <row r="223" spans="1:10" x14ac:dyDescent="0.3">
      <c r="A223" s="58" t="s">
        <v>98</v>
      </c>
      <c r="B223" s="55" t="s">
        <v>138</v>
      </c>
      <c r="C223" s="67" t="s">
        <v>220</v>
      </c>
      <c r="D223">
        <v>1</v>
      </c>
      <c r="E223">
        <v>1</v>
      </c>
      <c r="F223">
        <v>3</v>
      </c>
      <c r="G223" t="str">
        <f>CONCATENATE("BR024-","",C223,FIXED(D223,0,0),E223,F223)</f>
        <v>BR024-40113</v>
      </c>
      <c r="H223">
        <v>5550</v>
      </c>
      <c r="I223" t="s">
        <v>276</v>
      </c>
      <c r="J223" t="s">
        <v>280</v>
      </c>
    </row>
    <row r="224" spans="1:10" x14ac:dyDescent="0.3">
      <c r="G224" t="s">
        <v>271</v>
      </c>
      <c r="I224" t="s">
        <v>276</v>
      </c>
      <c r="J224" t="s">
        <v>280</v>
      </c>
    </row>
    <row r="225" spans="1:10" x14ac:dyDescent="0.3">
      <c r="A225" s="61" t="s">
        <v>49</v>
      </c>
      <c r="B225" s="56" t="s">
        <v>75</v>
      </c>
      <c r="C225" s="65" t="s">
        <v>196</v>
      </c>
      <c r="D225">
        <v>1</v>
      </c>
      <c r="E225">
        <v>1</v>
      </c>
      <c r="F225">
        <v>3</v>
      </c>
      <c r="G225" t="str">
        <f>CONCATENATE("BR024-","",C225,FIXED(D225,0,0),E225,F225)</f>
        <v>BR024-16113</v>
      </c>
      <c r="H225">
        <v>5550</v>
      </c>
      <c r="I225" t="s">
        <v>276</v>
      </c>
      <c r="J225" t="s">
        <v>280</v>
      </c>
    </row>
    <row r="226" spans="1:10" x14ac:dyDescent="0.3">
      <c r="G226" t="s">
        <v>271</v>
      </c>
      <c r="I226" t="s">
        <v>276</v>
      </c>
      <c r="J226" t="s">
        <v>280</v>
      </c>
    </row>
    <row r="227" spans="1:10" x14ac:dyDescent="0.3">
      <c r="A227" s="61" t="s">
        <v>69</v>
      </c>
      <c r="B227" s="56" t="s">
        <v>82</v>
      </c>
      <c r="C227" s="65" t="s">
        <v>209</v>
      </c>
      <c r="D227">
        <v>1</v>
      </c>
      <c r="E227">
        <v>1</v>
      </c>
      <c r="F227">
        <v>3</v>
      </c>
      <c r="G227" t="str">
        <f>CONCATENATE("BR024-","",C227,FIXED(D227,0,0),E227,F227)</f>
        <v>BR024-29113</v>
      </c>
      <c r="H227">
        <v>5550</v>
      </c>
      <c r="I227" t="s">
        <v>276</v>
      </c>
      <c r="J227" t="s">
        <v>280</v>
      </c>
    </row>
    <row r="228" spans="1:10" x14ac:dyDescent="0.3">
      <c r="G228" t="s">
        <v>271</v>
      </c>
      <c r="I228" t="s">
        <v>276</v>
      </c>
      <c r="J228" t="s">
        <v>280</v>
      </c>
    </row>
    <row r="229" spans="1:10" x14ac:dyDescent="0.3">
      <c r="A229" s="61" t="s">
        <v>85</v>
      </c>
      <c r="B229" s="56" t="s">
        <v>86</v>
      </c>
      <c r="C229" s="65" t="s">
        <v>210</v>
      </c>
      <c r="D229">
        <v>1</v>
      </c>
      <c r="E229">
        <v>1</v>
      </c>
      <c r="F229">
        <v>3</v>
      </c>
      <c r="G229" t="str">
        <f>CONCATENATE("BR024-","",C229,FIXED(D229,0,0),E229,F229)</f>
        <v>BR024-30113</v>
      </c>
      <c r="H229">
        <v>5550</v>
      </c>
      <c r="I229" t="s">
        <v>276</v>
      </c>
      <c r="J229" t="s">
        <v>280</v>
      </c>
    </row>
    <row r="230" spans="1:10" x14ac:dyDescent="0.3">
      <c r="G230" t="s">
        <v>271</v>
      </c>
      <c r="I230" t="s">
        <v>276</v>
      </c>
      <c r="J230" t="s">
        <v>280</v>
      </c>
    </row>
    <row r="231" spans="1:10" x14ac:dyDescent="0.3">
      <c r="A231" s="58" t="s">
        <v>95</v>
      </c>
      <c r="B231" s="56" t="s">
        <v>90</v>
      </c>
      <c r="C231" s="67" t="s">
        <v>217</v>
      </c>
      <c r="D231">
        <v>1</v>
      </c>
      <c r="E231">
        <v>1</v>
      </c>
      <c r="F231">
        <v>3</v>
      </c>
      <c r="G231" t="str">
        <f>CONCATENATE("BR024-","",C231,FIXED(D231,0,0),E231,F231)</f>
        <v>BR024-37113</v>
      </c>
      <c r="H231">
        <v>5550</v>
      </c>
      <c r="I231" t="s">
        <v>276</v>
      </c>
      <c r="J231" t="s">
        <v>280</v>
      </c>
    </row>
    <row r="232" spans="1:10" x14ac:dyDescent="0.3">
      <c r="G232" t="s">
        <v>271</v>
      </c>
      <c r="I232" t="s">
        <v>276</v>
      </c>
      <c r="J232" t="s">
        <v>280</v>
      </c>
    </row>
    <row r="233" spans="1:10" x14ac:dyDescent="0.3">
      <c r="A233" s="61" t="s">
        <v>89</v>
      </c>
      <c r="B233" s="56" t="s">
        <v>90</v>
      </c>
      <c r="C233" s="65" t="s">
        <v>212</v>
      </c>
      <c r="D233">
        <v>1</v>
      </c>
      <c r="E233">
        <v>1</v>
      </c>
      <c r="F233">
        <v>3</v>
      </c>
      <c r="G233" t="str">
        <f>CONCATENATE("BR024-","",C233,FIXED(D233,0,0),E233,F233)</f>
        <v>BR024-32113</v>
      </c>
      <c r="H233">
        <v>5550</v>
      </c>
      <c r="I233" t="s">
        <v>276</v>
      </c>
      <c r="J233" t="s">
        <v>280</v>
      </c>
    </row>
    <row r="234" spans="1:10" x14ac:dyDescent="0.3">
      <c r="G234" t="s">
        <v>271</v>
      </c>
      <c r="I234" t="s">
        <v>276</v>
      </c>
      <c r="J234" t="s">
        <v>280</v>
      </c>
    </row>
    <row r="235" spans="1:10" x14ac:dyDescent="0.3">
      <c r="A235" s="55" t="s">
        <v>102</v>
      </c>
      <c r="B235" s="55" t="s">
        <v>86</v>
      </c>
      <c r="C235" s="69" t="s">
        <v>227</v>
      </c>
      <c r="D235">
        <v>1</v>
      </c>
      <c r="E235">
        <v>1</v>
      </c>
      <c r="F235">
        <v>3</v>
      </c>
      <c r="G235" t="str">
        <f>CONCATENATE("BR024-","",C235,FIXED(D235,0,0),E235,F235)</f>
        <v>BR024-47113</v>
      </c>
      <c r="H235">
        <v>5550</v>
      </c>
      <c r="I235" t="s">
        <v>276</v>
      </c>
      <c r="J235" t="s">
        <v>280</v>
      </c>
    </row>
    <row r="236" spans="1:10" x14ac:dyDescent="0.3">
      <c r="G236" t="s">
        <v>271</v>
      </c>
      <c r="I236" t="s">
        <v>276</v>
      </c>
      <c r="J236" t="s">
        <v>280</v>
      </c>
    </row>
    <row r="237" spans="1:10" x14ac:dyDescent="0.3">
      <c r="A237" s="61" t="s">
        <v>87</v>
      </c>
      <c r="B237" s="56" t="s">
        <v>88</v>
      </c>
      <c r="C237" s="65" t="s">
        <v>211</v>
      </c>
      <c r="D237">
        <v>1</v>
      </c>
      <c r="E237">
        <v>1</v>
      </c>
      <c r="F237">
        <v>3</v>
      </c>
      <c r="G237" t="str">
        <f>CONCATENATE("BR024-","",C237,FIXED(D237,0,0),E237,F237)</f>
        <v>BR024-31113</v>
      </c>
      <c r="H237">
        <v>5550</v>
      </c>
      <c r="I237" t="s">
        <v>276</v>
      </c>
      <c r="J237" t="s">
        <v>280</v>
      </c>
    </row>
    <row r="238" spans="1:10" x14ac:dyDescent="0.3">
      <c r="G238" t="s">
        <v>271</v>
      </c>
      <c r="I238" t="s">
        <v>276</v>
      </c>
      <c r="J238" t="s">
        <v>280</v>
      </c>
    </row>
    <row r="239" spans="1:10" x14ac:dyDescent="0.3">
      <c r="A239" s="58" t="s">
        <v>109</v>
      </c>
      <c r="B239" s="55" t="s">
        <v>88</v>
      </c>
      <c r="C239" s="67" t="s">
        <v>225</v>
      </c>
      <c r="D239">
        <v>1</v>
      </c>
      <c r="E239">
        <v>1</v>
      </c>
      <c r="F239">
        <v>3</v>
      </c>
      <c r="G239" t="str">
        <f>CONCATENATE("BR024-","",C239,FIXED(D239,0,0),E239,F239)</f>
        <v>BR024-45113</v>
      </c>
      <c r="H239">
        <v>5550</v>
      </c>
      <c r="I239" t="s">
        <v>276</v>
      </c>
      <c r="J239" t="s">
        <v>280</v>
      </c>
    </row>
    <row r="240" spans="1:10" x14ac:dyDescent="0.3">
      <c r="G240" t="s">
        <v>271</v>
      </c>
      <c r="I240" t="s">
        <v>276</v>
      </c>
      <c r="J240" t="s">
        <v>280</v>
      </c>
    </row>
    <row r="241" spans="1:10" x14ac:dyDescent="0.3">
      <c r="A241" s="61" t="s">
        <v>34</v>
      </c>
      <c r="B241" s="56" t="s">
        <v>74</v>
      </c>
      <c r="C241" s="65" t="s">
        <v>191</v>
      </c>
      <c r="D241">
        <v>1</v>
      </c>
      <c r="E241">
        <v>1</v>
      </c>
      <c r="F241">
        <v>3</v>
      </c>
      <c r="G241" t="str">
        <f>CONCATENATE("BR024-","",C241,FIXED(D241,0,0),E241,F241)</f>
        <v>BR024-11113</v>
      </c>
      <c r="H241">
        <v>5550</v>
      </c>
      <c r="I241" t="s">
        <v>276</v>
      </c>
      <c r="J241" t="s">
        <v>280</v>
      </c>
    </row>
    <row r="242" spans="1:10" x14ac:dyDescent="0.3">
      <c r="A242" t="s">
        <v>282</v>
      </c>
      <c r="B242"/>
      <c r="C242" s="63" t="s">
        <v>235</v>
      </c>
      <c r="D242">
        <v>1</v>
      </c>
      <c r="E242">
        <v>1</v>
      </c>
      <c r="F242" t="s">
        <v>238</v>
      </c>
      <c r="G242" t="str">
        <f>CONCATENATE("BR024-","",C242,FIXED(D242,0,0),E242,F242)</f>
        <v>BR024-E011C</v>
      </c>
      <c r="H242">
        <v>5450</v>
      </c>
      <c r="I242" t="s">
        <v>276</v>
      </c>
      <c r="J242" t="s">
        <v>280</v>
      </c>
    </row>
    <row r="243" spans="1:10" x14ac:dyDescent="0.3">
      <c r="A243" s="55" t="s">
        <v>100</v>
      </c>
      <c r="B243" s="55" t="s">
        <v>90</v>
      </c>
      <c r="C243" s="69" t="s">
        <v>229</v>
      </c>
      <c r="D243">
        <v>1</v>
      </c>
      <c r="E243">
        <v>1</v>
      </c>
      <c r="F243">
        <v>3</v>
      </c>
      <c r="G243" t="str">
        <f>CONCATENATE("BR024-","",C243,FIXED(D243,0,0),E243,F243)</f>
        <v>BR024-49113</v>
      </c>
      <c r="H243">
        <v>5550</v>
      </c>
      <c r="I243" t="s">
        <v>276</v>
      </c>
      <c r="J243" t="s">
        <v>280</v>
      </c>
    </row>
    <row r="244" spans="1:10" x14ac:dyDescent="0.3">
      <c r="G244" t="s">
        <v>271</v>
      </c>
      <c r="I244" t="s">
        <v>276</v>
      </c>
      <c r="J244" t="s">
        <v>280</v>
      </c>
    </row>
    <row r="245" spans="1:10" x14ac:dyDescent="0.3">
      <c r="A245" s="61" t="s">
        <v>27</v>
      </c>
      <c r="B245" s="56" t="s">
        <v>72</v>
      </c>
      <c r="C245" s="65" t="s">
        <v>188</v>
      </c>
      <c r="D245">
        <v>1</v>
      </c>
      <c r="E245">
        <v>1</v>
      </c>
      <c r="F245">
        <v>3</v>
      </c>
      <c r="G245" t="str">
        <f>CONCATENATE("BR024-","",C245,FIXED(D245,0,0),E245,F245)</f>
        <v>BR024-08113</v>
      </c>
      <c r="H245">
        <v>5550</v>
      </c>
      <c r="I245" t="s">
        <v>276</v>
      </c>
      <c r="J245" t="s">
        <v>280</v>
      </c>
    </row>
    <row r="246" spans="1:10" x14ac:dyDescent="0.3">
      <c r="G246" t="s">
        <v>271</v>
      </c>
      <c r="I246" t="s">
        <v>276</v>
      </c>
      <c r="J246" t="s">
        <v>280</v>
      </c>
    </row>
    <row r="247" spans="1:10" x14ac:dyDescent="0.3">
      <c r="A247" s="58" t="s">
        <v>114</v>
      </c>
      <c r="B247" s="55" t="s">
        <v>90</v>
      </c>
      <c r="C247" s="67" t="s">
        <v>223</v>
      </c>
      <c r="D247">
        <v>1</v>
      </c>
      <c r="E247">
        <v>1</v>
      </c>
      <c r="F247">
        <v>3</v>
      </c>
      <c r="G247" t="str">
        <f>CONCATENATE("BR024-","",C247,FIXED(D247,0,0),E247,F247)</f>
        <v>BR024-43113</v>
      </c>
      <c r="H247">
        <v>5550</v>
      </c>
      <c r="I247" t="s">
        <v>276</v>
      </c>
      <c r="J247" t="s">
        <v>280</v>
      </c>
    </row>
    <row r="248" spans="1:10" x14ac:dyDescent="0.3">
      <c r="G248" t="s">
        <v>271</v>
      </c>
      <c r="I248" t="s">
        <v>276</v>
      </c>
      <c r="J248" t="s">
        <v>280</v>
      </c>
    </row>
    <row r="249" spans="1:10" x14ac:dyDescent="0.3">
      <c r="A249" s="61" t="s">
        <v>18</v>
      </c>
      <c r="B249" s="56" t="s">
        <v>71</v>
      </c>
      <c r="C249" s="65" t="s">
        <v>185</v>
      </c>
      <c r="D249">
        <v>1</v>
      </c>
      <c r="E249">
        <v>1</v>
      </c>
      <c r="F249">
        <v>3</v>
      </c>
      <c r="G249" t="str">
        <f>CONCATENATE("BR024-","",C249,FIXED(D249,0,0),E249,F249)</f>
        <v>BR024-05113</v>
      </c>
      <c r="H249">
        <v>5550</v>
      </c>
      <c r="I249" t="s">
        <v>276</v>
      </c>
      <c r="J249" t="s">
        <v>280</v>
      </c>
    </row>
    <row r="250" spans="1:10" x14ac:dyDescent="0.3">
      <c r="G250" t="s">
        <v>271</v>
      </c>
      <c r="I250" t="s">
        <v>276</v>
      </c>
      <c r="J250" t="s">
        <v>280</v>
      </c>
    </row>
    <row r="251" spans="1:10" x14ac:dyDescent="0.3">
      <c r="A251" s="58" t="s">
        <v>110</v>
      </c>
      <c r="B251" s="55" t="s">
        <v>86</v>
      </c>
      <c r="C251" s="67" t="s">
        <v>224</v>
      </c>
      <c r="D251">
        <v>1</v>
      </c>
      <c r="E251">
        <v>1</v>
      </c>
      <c r="F251">
        <v>3</v>
      </c>
      <c r="G251" t="str">
        <f>CONCATENATE("BR024-","",C251,FIXED(D251,0,0),E251,F251)</f>
        <v>BR024-44113</v>
      </c>
      <c r="H251">
        <v>5550</v>
      </c>
      <c r="I251" t="s">
        <v>276</v>
      </c>
      <c r="J251" t="s">
        <v>280</v>
      </c>
    </row>
    <row r="252" spans="1:10" x14ac:dyDescent="0.3">
      <c r="G252" t="s">
        <v>271</v>
      </c>
      <c r="I252" t="s">
        <v>276</v>
      </c>
      <c r="J252" t="s">
        <v>280</v>
      </c>
    </row>
    <row r="253" spans="1:10" x14ac:dyDescent="0.3">
      <c r="A253" s="61" t="s">
        <v>91</v>
      </c>
      <c r="B253" s="56" t="s">
        <v>90</v>
      </c>
      <c r="C253" s="65" t="s">
        <v>213</v>
      </c>
      <c r="D253">
        <v>1</v>
      </c>
      <c r="E253">
        <v>1</v>
      </c>
      <c r="F253">
        <v>3</v>
      </c>
      <c r="G253" t="str">
        <f>CONCATENATE("BR024-","",C253,FIXED(D253,0,0),E253,F253)</f>
        <v>BR024-33113</v>
      </c>
      <c r="H253">
        <v>5550</v>
      </c>
      <c r="I253" t="s">
        <v>276</v>
      </c>
      <c r="J253" t="s">
        <v>280</v>
      </c>
    </row>
    <row r="254" spans="1:10" x14ac:dyDescent="0.3">
      <c r="G254" t="s">
        <v>271</v>
      </c>
      <c r="I254" t="s">
        <v>276</v>
      </c>
      <c r="J254" t="s">
        <v>280</v>
      </c>
    </row>
    <row r="255" spans="1:10" x14ac:dyDescent="0.3">
      <c r="A255" s="55" t="s">
        <v>101</v>
      </c>
      <c r="B255" s="55" t="s">
        <v>88</v>
      </c>
      <c r="C255" s="69" t="s">
        <v>228</v>
      </c>
      <c r="D255">
        <v>1</v>
      </c>
      <c r="E255">
        <v>1</v>
      </c>
      <c r="F255">
        <v>3</v>
      </c>
      <c r="G255" t="str">
        <f>CONCATENATE("BR024-","",C255,FIXED(D255,0,0),E255,F255)</f>
        <v>BR024-48113</v>
      </c>
      <c r="H255">
        <v>5550</v>
      </c>
      <c r="I255" t="s">
        <v>276</v>
      </c>
      <c r="J255" t="s">
        <v>280</v>
      </c>
    </row>
    <row r="256" spans="1:10" x14ac:dyDescent="0.3">
      <c r="G256" t="s">
        <v>272</v>
      </c>
      <c r="J256" t="s">
        <v>280</v>
      </c>
    </row>
    <row r="257" spans="1:10" x14ac:dyDescent="0.3">
      <c r="A257" s="61" t="s">
        <v>92</v>
      </c>
      <c r="B257" s="56" t="s">
        <v>90</v>
      </c>
      <c r="C257" s="65" t="s">
        <v>214</v>
      </c>
      <c r="D257">
        <v>1</v>
      </c>
      <c r="E257">
        <v>1</v>
      </c>
      <c r="F257">
        <v>3</v>
      </c>
      <c r="G257" t="str">
        <f>CONCATENATE("BR024-","",C257,FIXED(D257,0,0),E257,F257)</f>
        <v>BR024-34113</v>
      </c>
      <c r="H257">
        <v>5550</v>
      </c>
      <c r="I257" t="s">
        <v>277</v>
      </c>
      <c r="J257" t="s">
        <v>280</v>
      </c>
    </row>
    <row r="258" spans="1:10" x14ac:dyDescent="0.3">
      <c r="G258" t="s">
        <v>271</v>
      </c>
      <c r="I258" t="s">
        <v>277</v>
      </c>
      <c r="J258" t="s">
        <v>280</v>
      </c>
    </row>
    <row r="259" spans="1:10" x14ac:dyDescent="0.3">
      <c r="A259" s="61" t="s">
        <v>24</v>
      </c>
      <c r="B259" s="56" t="s">
        <v>72</v>
      </c>
      <c r="C259" s="65" t="s">
        <v>187</v>
      </c>
      <c r="D259">
        <v>1</v>
      </c>
      <c r="E259">
        <v>1</v>
      </c>
      <c r="F259">
        <v>3</v>
      </c>
      <c r="G259" t="str">
        <f>CONCATENATE("BR024-","",C259,FIXED(D259,0,0),E259,F259)</f>
        <v>BR024-07113</v>
      </c>
      <c r="H259">
        <v>5550</v>
      </c>
      <c r="I259" t="s">
        <v>277</v>
      </c>
      <c r="J259" t="s">
        <v>280</v>
      </c>
    </row>
    <row r="260" spans="1:10" x14ac:dyDescent="0.3">
      <c r="G260" t="s">
        <v>271</v>
      </c>
      <c r="I260" t="s">
        <v>277</v>
      </c>
      <c r="J260" t="s">
        <v>280</v>
      </c>
    </row>
    <row r="261" spans="1:10" x14ac:dyDescent="0.3">
      <c r="A261" s="61" t="s">
        <v>81</v>
      </c>
      <c r="B261" s="56" t="s">
        <v>82</v>
      </c>
      <c r="C261" s="65" t="s">
        <v>202</v>
      </c>
      <c r="D261">
        <v>1</v>
      </c>
      <c r="E261">
        <v>1</v>
      </c>
      <c r="F261">
        <v>3</v>
      </c>
      <c r="G261" t="str">
        <f>CONCATENATE("BR024-","",C261,FIXED(D261,0,0),E261,F261)</f>
        <v>BR024-22113</v>
      </c>
      <c r="H261">
        <v>5550</v>
      </c>
      <c r="I261" t="s">
        <v>277</v>
      </c>
      <c r="J261" t="s">
        <v>280</v>
      </c>
    </row>
    <row r="262" spans="1:10" x14ac:dyDescent="0.3">
      <c r="A262" t="s">
        <v>282</v>
      </c>
      <c r="B262"/>
      <c r="C262" s="63" t="s">
        <v>235</v>
      </c>
      <c r="D262">
        <v>1</v>
      </c>
      <c r="E262">
        <v>1</v>
      </c>
      <c r="F262" t="s">
        <v>239</v>
      </c>
      <c r="G262" t="str">
        <f>CONCATENATE("BR024-","",C262,FIXED(D262,0,0),E262,F262)</f>
        <v>BR024-E011D</v>
      </c>
      <c r="H262">
        <v>5450</v>
      </c>
      <c r="I262" t="s">
        <v>277</v>
      </c>
      <c r="J262" t="s">
        <v>280</v>
      </c>
    </row>
    <row r="263" spans="1:10" x14ac:dyDescent="0.3">
      <c r="A263" s="58" t="s">
        <v>96</v>
      </c>
      <c r="B263" s="56" t="s">
        <v>90</v>
      </c>
      <c r="C263" s="67" t="s">
        <v>218</v>
      </c>
      <c r="D263">
        <v>1</v>
      </c>
      <c r="E263">
        <v>1</v>
      </c>
      <c r="F263">
        <v>3</v>
      </c>
      <c r="G263" t="str">
        <f>CONCATENATE("BR024-","",C263,FIXED(D263,0,0),E263,F263)</f>
        <v>BR024-38113</v>
      </c>
      <c r="H263">
        <v>5550</v>
      </c>
      <c r="I263" t="s">
        <v>277</v>
      </c>
      <c r="J263" t="s">
        <v>280</v>
      </c>
    </row>
    <row r="264" spans="1:10" x14ac:dyDescent="0.3">
      <c r="G264" t="s">
        <v>271</v>
      </c>
      <c r="I264" t="s">
        <v>277</v>
      </c>
      <c r="J264" t="s">
        <v>280</v>
      </c>
    </row>
    <row r="265" spans="1:10" x14ac:dyDescent="0.3">
      <c r="A265" s="61" t="s">
        <v>83</v>
      </c>
      <c r="B265" s="56" t="s">
        <v>82</v>
      </c>
      <c r="C265" s="65" t="s">
        <v>203</v>
      </c>
      <c r="D265">
        <v>1</v>
      </c>
      <c r="E265">
        <v>1</v>
      </c>
      <c r="F265">
        <v>3</v>
      </c>
      <c r="G265" t="str">
        <f>CONCATENATE("BR024-","",C265,FIXED(D265,0,0),E265,F265)</f>
        <v>BR024-23113</v>
      </c>
      <c r="H265">
        <v>5550</v>
      </c>
      <c r="I265" t="s">
        <v>277</v>
      </c>
      <c r="J265" t="s">
        <v>280</v>
      </c>
    </row>
    <row r="266" spans="1:10" x14ac:dyDescent="0.3">
      <c r="G266" t="s">
        <v>271</v>
      </c>
      <c r="I266" t="s">
        <v>277</v>
      </c>
      <c r="J266" t="s">
        <v>280</v>
      </c>
    </row>
    <row r="267" spans="1:10" x14ac:dyDescent="0.3">
      <c r="A267" s="60" t="s">
        <v>9</v>
      </c>
      <c r="B267" s="56" t="s">
        <v>70</v>
      </c>
      <c r="C267" s="64" t="s">
        <v>182</v>
      </c>
      <c r="D267">
        <v>1</v>
      </c>
      <c r="E267">
        <v>1</v>
      </c>
      <c r="F267">
        <v>3</v>
      </c>
      <c r="G267" t="str">
        <f>CONCATENATE("BR024-","",C267,FIXED(D267,0,0),E267,F267)</f>
        <v>BR024-02113</v>
      </c>
      <c r="H267">
        <v>5550</v>
      </c>
      <c r="I267" t="s">
        <v>277</v>
      </c>
      <c r="J267" t="s">
        <v>280</v>
      </c>
    </row>
    <row r="268" spans="1:10" x14ac:dyDescent="0.3">
      <c r="G268" t="s">
        <v>271</v>
      </c>
      <c r="I268" t="s">
        <v>277</v>
      </c>
      <c r="J268" t="s">
        <v>280</v>
      </c>
    </row>
    <row r="269" spans="1:10" x14ac:dyDescent="0.3">
      <c r="A269" s="60" t="s">
        <v>21</v>
      </c>
      <c r="B269" s="56" t="s">
        <v>71</v>
      </c>
      <c r="C269" s="64" t="s">
        <v>186</v>
      </c>
      <c r="D269">
        <v>1</v>
      </c>
      <c r="E269">
        <v>1</v>
      </c>
      <c r="F269">
        <v>3</v>
      </c>
      <c r="G269" t="str">
        <f>CONCATENATE("BR024-","",C269,FIXED(D269,0,0),E269,F269)</f>
        <v>BR024-06113</v>
      </c>
      <c r="H269">
        <v>5550</v>
      </c>
      <c r="I269" t="s">
        <v>277</v>
      </c>
      <c r="J269" t="s">
        <v>280</v>
      </c>
    </row>
    <row r="270" spans="1:10" x14ac:dyDescent="0.3">
      <c r="G270" t="s">
        <v>271</v>
      </c>
      <c r="I270" t="s">
        <v>277</v>
      </c>
      <c r="J270" t="s">
        <v>280</v>
      </c>
    </row>
    <row r="271" spans="1:10" x14ac:dyDescent="0.3">
      <c r="A271" s="57" t="s">
        <v>15</v>
      </c>
      <c r="B271" s="56" t="s">
        <v>71</v>
      </c>
      <c r="C271" s="63" t="s">
        <v>184</v>
      </c>
      <c r="D271">
        <v>1</v>
      </c>
      <c r="E271">
        <v>1</v>
      </c>
      <c r="F271">
        <v>3</v>
      </c>
      <c r="G271" t="str">
        <f>CONCATENATE("BR024-","",C271,FIXED(D271,0,0),E271,F271)</f>
        <v>BR024-04113</v>
      </c>
      <c r="H271">
        <v>5550</v>
      </c>
      <c r="I271" t="s">
        <v>277</v>
      </c>
      <c r="J271" t="s">
        <v>280</v>
      </c>
    </row>
    <row r="272" spans="1:10" x14ac:dyDescent="0.3">
      <c r="G272" t="s">
        <v>271</v>
      </c>
      <c r="I272" t="s">
        <v>277</v>
      </c>
      <c r="J272" t="s">
        <v>280</v>
      </c>
    </row>
    <row r="273" spans="1:10" x14ac:dyDescent="0.3">
      <c r="A273" s="61" t="s">
        <v>38</v>
      </c>
      <c r="B273" s="56" t="s">
        <v>75</v>
      </c>
      <c r="C273" s="65" t="s">
        <v>192</v>
      </c>
      <c r="D273">
        <v>1</v>
      </c>
      <c r="E273">
        <v>1</v>
      </c>
      <c r="F273">
        <v>3</v>
      </c>
      <c r="G273" t="str">
        <f>CONCATENATE("BR024-","",C273,FIXED(D273,0,0),E273,F273)</f>
        <v>BR024-12113</v>
      </c>
      <c r="H273">
        <v>5550</v>
      </c>
      <c r="I273" t="s">
        <v>277</v>
      </c>
      <c r="J273" t="s">
        <v>280</v>
      </c>
    </row>
    <row r="274" spans="1:10" x14ac:dyDescent="0.3">
      <c r="G274" t="s">
        <v>271</v>
      </c>
      <c r="I274" t="s">
        <v>277</v>
      </c>
      <c r="J274" t="s">
        <v>280</v>
      </c>
    </row>
    <row r="275" spans="1:10" x14ac:dyDescent="0.3">
      <c r="A275" s="57" t="s">
        <v>6</v>
      </c>
      <c r="B275" s="56" t="s">
        <v>70</v>
      </c>
      <c r="C275" s="63" t="s">
        <v>181</v>
      </c>
      <c r="D275">
        <v>1</v>
      </c>
      <c r="E275">
        <v>1</v>
      </c>
      <c r="F275">
        <v>3</v>
      </c>
      <c r="G275" t="str">
        <f>CONCATENATE("BR024-","",C275,FIXED(D275,0,0),E275,F275)</f>
        <v>BR024-01113</v>
      </c>
      <c r="H275">
        <v>5550</v>
      </c>
      <c r="I275" t="s">
        <v>277</v>
      </c>
      <c r="J275" t="s">
        <v>280</v>
      </c>
    </row>
    <row r="276" spans="1:10" x14ac:dyDescent="0.3">
      <c r="G276" t="s">
        <v>271</v>
      </c>
      <c r="I276" t="s">
        <v>277</v>
      </c>
      <c r="J276" t="s">
        <v>280</v>
      </c>
    </row>
    <row r="277" spans="1:10" x14ac:dyDescent="0.3">
      <c r="A277" s="61" t="s">
        <v>93</v>
      </c>
      <c r="B277" s="56" t="s">
        <v>86</v>
      </c>
      <c r="C277" s="65" t="s">
        <v>215</v>
      </c>
      <c r="D277">
        <v>1</v>
      </c>
      <c r="E277">
        <v>1</v>
      </c>
      <c r="F277">
        <v>3</v>
      </c>
      <c r="G277" t="str">
        <f>CONCATENATE("BR024-","",C277,FIXED(D277,0,0),E277,F277)</f>
        <v>BR024-35113</v>
      </c>
      <c r="H277">
        <v>5550</v>
      </c>
      <c r="I277" t="s">
        <v>277</v>
      </c>
      <c r="J277" t="s">
        <v>280</v>
      </c>
    </row>
    <row r="278" spans="1:10" x14ac:dyDescent="0.3">
      <c r="G278" t="s">
        <v>271</v>
      </c>
      <c r="I278" t="s">
        <v>277</v>
      </c>
      <c r="J278" t="s">
        <v>280</v>
      </c>
    </row>
    <row r="279" spans="1:10" x14ac:dyDescent="0.3">
      <c r="A279" s="61" t="s">
        <v>84</v>
      </c>
      <c r="B279" s="56" t="s">
        <v>82</v>
      </c>
      <c r="C279" s="65" t="s">
        <v>204</v>
      </c>
      <c r="D279">
        <v>1</v>
      </c>
      <c r="E279">
        <v>1</v>
      </c>
      <c r="F279">
        <v>3</v>
      </c>
      <c r="G279" t="str">
        <f>CONCATENATE("BR024-","",C279,FIXED(D279,0,0),E279,F279)</f>
        <v>BR024-24113</v>
      </c>
      <c r="H279">
        <v>5550</v>
      </c>
      <c r="I279" t="s">
        <v>277</v>
      </c>
      <c r="J279" t="s">
        <v>280</v>
      </c>
    </row>
    <row r="280" spans="1:10" x14ac:dyDescent="0.3">
      <c r="G280" t="s">
        <v>271</v>
      </c>
      <c r="I280" t="s">
        <v>277</v>
      </c>
      <c r="J280" t="s">
        <v>280</v>
      </c>
    </row>
    <row r="281" spans="1:10" x14ac:dyDescent="0.3">
      <c r="A281" s="58" t="s">
        <v>177</v>
      </c>
      <c r="B281" s="55" t="s">
        <v>90</v>
      </c>
      <c r="C281" s="67" t="s">
        <v>221</v>
      </c>
      <c r="D281">
        <v>1</v>
      </c>
      <c r="E281">
        <v>1</v>
      </c>
      <c r="F281">
        <v>3</v>
      </c>
      <c r="G281" t="str">
        <f>CONCATENATE("BR024-","",C281,FIXED(D281,0,0),E281,F281)</f>
        <v>BR024-41113</v>
      </c>
      <c r="H281">
        <v>5550</v>
      </c>
      <c r="I281" t="s">
        <v>277</v>
      </c>
      <c r="J281" t="s">
        <v>280</v>
      </c>
    </row>
    <row r="282" spans="1:10" x14ac:dyDescent="0.3">
      <c r="A282" t="s">
        <v>282</v>
      </c>
      <c r="B282"/>
      <c r="C282" s="63" t="s">
        <v>235</v>
      </c>
      <c r="D282">
        <v>1</v>
      </c>
      <c r="E282">
        <v>1</v>
      </c>
      <c r="F282" t="s">
        <v>240</v>
      </c>
      <c r="G282" t="str">
        <f>CONCATENATE("BR024-","",C282,FIXED(D282,0,0),E282,F282)</f>
        <v>BR024-E011E</v>
      </c>
      <c r="H282">
        <v>5450</v>
      </c>
      <c r="I282" t="s">
        <v>277</v>
      </c>
      <c r="J282" t="s">
        <v>280</v>
      </c>
    </row>
    <row r="283" spans="1:10" x14ac:dyDescent="0.3">
      <c r="A283" s="61" t="s">
        <v>44</v>
      </c>
      <c r="B283" s="56" t="s">
        <v>75</v>
      </c>
      <c r="C283" s="65" t="s">
        <v>194</v>
      </c>
      <c r="D283">
        <v>1</v>
      </c>
      <c r="E283">
        <v>1</v>
      </c>
      <c r="F283">
        <v>3</v>
      </c>
      <c r="G283" t="str">
        <f>CONCATENATE("BR024-","",C283,FIXED(D283,0,0),E283,F283)</f>
        <v>BR024-14113</v>
      </c>
      <c r="H283">
        <v>5550</v>
      </c>
      <c r="I283" t="s">
        <v>277</v>
      </c>
      <c r="J283" t="s">
        <v>280</v>
      </c>
    </row>
    <row r="284" spans="1:10" x14ac:dyDescent="0.3">
      <c r="G284" t="s">
        <v>271</v>
      </c>
      <c r="I284" t="s">
        <v>277</v>
      </c>
      <c r="J284" t="s">
        <v>280</v>
      </c>
    </row>
    <row r="285" spans="1:10" x14ac:dyDescent="0.3">
      <c r="A285" s="61" t="s">
        <v>51</v>
      </c>
      <c r="B285" s="56" t="s">
        <v>79</v>
      </c>
      <c r="C285" s="65" t="s">
        <v>197</v>
      </c>
      <c r="D285">
        <v>1</v>
      </c>
      <c r="E285">
        <v>1</v>
      </c>
      <c r="F285">
        <v>3</v>
      </c>
      <c r="G285" t="str">
        <f>CONCATENATE("BR024-","",C285,FIXED(D285,0,0),E285,F285)</f>
        <v>BR024-17113</v>
      </c>
      <c r="H285">
        <v>5550</v>
      </c>
      <c r="I285" t="s">
        <v>277</v>
      </c>
      <c r="J285" t="s">
        <v>280</v>
      </c>
    </row>
    <row r="286" spans="1:10" x14ac:dyDescent="0.3">
      <c r="A286" s="61"/>
      <c r="C286" s="65"/>
      <c r="G286" t="s">
        <v>271</v>
      </c>
      <c r="I286" t="s">
        <v>277</v>
      </c>
      <c r="J286" t="s">
        <v>280</v>
      </c>
    </row>
    <row r="287" spans="1:10" x14ac:dyDescent="0.3">
      <c r="A287" s="61" t="s">
        <v>24</v>
      </c>
      <c r="B287" s="56" t="s">
        <v>72</v>
      </c>
      <c r="C287" s="65" t="s">
        <v>187</v>
      </c>
      <c r="D287">
        <v>1</v>
      </c>
      <c r="E287">
        <v>1</v>
      </c>
      <c r="F287">
        <v>4</v>
      </c>
      <c r="G287" t="str">
        <f>CONCATENATE("BR024-","",C287,FIXED(D287,0,0),E287,F287)</f>
        <v>BR024-07114</v>
      </c>
      <c r="H287">
        <v>5550</v>
      </c>
      <c r="I287" t="s">
        <v>277</v>
      </c>
      <c r="J287" t="s">
        <v>280</v>
      </c>
    </row>
    <row r="288" spans="1:10" x14ac:dyDescent="0.3">
      <c r="A288" s="61"/>
      <c r="C288" s="65"/>
      <c r="G288" t="s">
        <v>271</v>
      </c>
      <c r="I288" t="s">
        <v>277</v>
      </c>
      <c r="J288" t="s">
        <v>280</v>
      </c>
    </row>
    <row r="289" spans="1:10" x14ac:dyDescent="0.3">
      <c r="A289" s="61" t="s">
        <v>89</v>
      </c>
      <c r="B289" s="56" t="s">
        <v>90</v>
      </c>
      <c r="C289" s="65" t="s">
        <v>212</v>
      </c>
      <c r="D289">
        <v>1</v>
      </c>
      <c r="E289">
        <v>1</v>
      </c>
      <c r="F289">
        <v>4</v>
      </c>
      <c r="G289" t="str">
        <f>CONCATENATE("BR024-","",C289,FIXED(D289,0,0),E289,F289)</f>
        <v>BR024-32114</v>
      </c>
      <c r="H289">
        <v>5550</v>
      </c>
      <c r="I289" t="s">
        <v>277</v>
      </c>
      <c r="J289" t="s">
        <v>280</v>
      </c>
    </row>
    <row r="290" spans="1:10" x14ac:dyDescent="0.3">
      <c r="A290" s="61"/>
      <c r="C290" s="65"/>
      <c r="G290" t="s">
        <v>271</v>
      </c>
      <c r="I290" t="s">
        <v>277</v>
      </c>
      <c r="J290" t="s">
        <v>280</v>
      </c>
    </row>
    <row r="291" spans="1:10" x14ac:dyDescent="0.3">
      <c r="A291" s="55" t="s">
        <v>100</v>
      </c>
      <c r="B291" s="55" t="s">
        <v>90</v>
      </c>
      <c r="C291" s="69" t="s">
        <v>229</v>
      </c>
      <c r="D291">
        <v>1</v>
      </c>
      <c r="E291">
        <v>1</v>
      </c>
      <c r="F291">
        <v>4</v>
      </c>
      <c r="G291" t="str">
        <f>CONCATENATE("BR024-","",C291,FIXED(D291,0,0),E291,F291)</f>
        <v>BR024-49114</v>
      </c>
      <c r="H291">
        <v>5550</v>
      </c>
      <c r="I291" t="s">
        <v>277</v>
      </c>
      <c r="J291" t="s">
        <v>280</v>
      </c>
    </row>
    <row r="292" spans="1:10" x14ac:dyDescent="0.3">
      <c r="A292" s="61"/>
      <c r="C292" s="65"/>
      <c r="G292" t="s">
        <v>271</v>
      </c>
      <c r="I292" t="s">
        <v>277</v>
      </c>
      <c r="J292" t="s">
        <v>280</v>
      </c>
    </row>
    <row r="293" spans="1:10" x14ac:dyDescent="0.3">
      <c r="A293" s="61" t="s">
        <v>62</v>
      </c>
      <c r="B293" s="56" t="s">
        <v>82</v>
      </c>
      <c r="C293" s="65" t="s">
        <v>205</v>
      </c>
      <c r="D293">
        <v>1</v>
      </c>
      <c r="E293">
        <v>1</v>
      </c>
      <c r="F293">
        <v>4</v>
      </c>
      <c r="G293" t="str">
        <f>CONCATENATE("BR024-","",C293,FIXED(D293,0,0),E293,F293)</f>
        <v>BR024-25114</v>
      </c>
      <c r="H293">
        <v>5550</v>
      </c>
      <c r="I293" t="s">
        <v>277</v>
      </c>
      <c r="J293" t="s">
        <v>280</v>
      </c>
    </row>
    <row r="294" spans="1:10" x14ac:dyDescent="0.3">
      <c r="A294" s="61"/>
      <c r="C294" s="65"/>
      <c r="G294" t="s">
        <v>271</v>
      </c>
      <c r="I294" t="s">
        <v>277</v>
      </c>
      <c r="J294" t="s">
        <v>280</v>
      </c>
    </row>
    <row r="295" spans="1:10" x14ac:dyDescent="0.3">
      <c r="A295" s="61" t="s">
        <v>30</v>
      </c>
      <c r="B295" s="56" t="s">
        <v>74</v>
      </c>
      <c r="C295" s="65" t="s">
        <v>189</v>
      </c>
      <c r="D295">
        <v>1</v>
      </c>
      <c r="E295">
        <v>1</v>
      </c>
      <c r="F295">
        <v>4</v>
      </c>
      <c r="G295" t="str">
        <f>CONCATENATE("BR024-","",C295,FIXED(D295,0,0),E295,F295)</f>
        <v>BR024-09114</v>
      </c>
      <c r="H295">
        <v>5550</v>
      </c>
      <c r="I295" t="s">
        <v>277</v>
      </c>
      <c r="J295" t="s">
        <v>280</v>
      </c>
    </row>
    <row r="296" spans="1:10" x14ac:dyDescent="0.3">
      <c r="A296" s="61"/>
      <c r="C296" s="65"/>
      <c r="G296" t="s">
        <v>271</v>
      </c>
      <c r="I296" t="s">
        <v>277</v>
      </c>
      <c r="J296" t="s">
        <v>280</v>
      </c>
    </row>
    <row r="297" spans="1:10" x14ac:dyDescent="0.3">
      <c r="A297" s="58" t="s">
        <v>108</v>
      </c>
      <c r="B297" s="55" t="s">
        <v>90</v>
      </c>
      <c r="C297" s="67" t="s">
        <v>226</v>
      </c>
      <c r="D297">
        <v>1</v>
      </c>
      <c r="E297">
        <v>1</v>
      </c>
      <c r="F297">
        <v>4</v>
      </c>
      <c r="G297" t="str">
        <f>CONCATENATE("BR024-","",C297,FIXED(D297,0,0),E297,F297)</f>
        <v>BR024-46114</v>
      </c>
      <c r="H297">
        <v>5550</v>
      </c>
      <c r="I297" t="s">
        <v>277</v>
      </c>
      <c r="J297" t="s">
        <v>280</v>
      </c>
    </row>
    <row r="298" spans="1:10" x14ac:dyDescent="0.3">
      <c r="A298" s="61"/>
      <c r="C298" s="65"/>
      <c r="G298" t="s">
        <v>271</v>
      </c>
      <c r="I298" t="s">
        <v>277</v>
      </c>
      <c r="J298" t="s">
        <v>280</v>
      </c>
    </row>
    <row r="299" spans="1:10" x14ac:dyDescent="0.3">
      <c r="A299" s="57" t="s">
        <v>15</v>
      </c>
      <c r="B299" s="56" t="s">
        <v>71</v>
      </c>
      <c r="C299" s="63" t="s">
        <v>184</v>
      </c>
      <c r="D299">
        <v>1</v>
      </c>
      <c r="E299">
        <v>1</v>
      </c>
      <c r="F299">
        <v>4</v>
      </c>
      <c r="G299" t="str">
        <f>CONCATENATE("BR024-","",C299,FIXED(D299,0,0),E299,F299)</f>
        <v>BR024-04114</v>
      </c>
      <c r="H299">
        <v>5550</v>
      </c>
      <c r="I299" t="s">
        <v>277</v>
      </c>
      <c r="J299" t="s">
        <v>280</v>
      </c>
    </row>
    <row r="300" spans="1:10" x14ac:dyDescent="0.3">
      <c r="A300" s="61"/>
      <c r="C300" s="65"/>
      <c r="G300" t="s">
        <v>271</v>
      </c>
      <c r="I300" t="s">
        <v>277</v>
      </c>
      <c r="J300" t="s">
        <v>280</v>
      </c>
    </row>
    <row r="301" spans="1:10" x14ac:dyDescent="0.3">
      <c r="A301" s="61" t="s">
        <v>55</v>
      </c>
      <c r="B301" s="56" t="s">
        <v>79</v>
      </c>
      <c r="C301" s="65" t="s">
        <v>199</v>
      </c>
      <c r="D301">
        <v>1</v>
      </c>
      <c r="E301">
        <v>1</v>
      </c>
      <c r="F301">
        <v>4</v>
      </c>
      <c r="G301" t="str">
        <f>CONCATENATE("BR024-","",C301,FIXED(D301,0,0),E301,F301)</f>
        <v>BR024-19114</v>
      </c>
      <c r="H301">
        <v>5550</v>
      </c>
      <c r="I301" t="s">
        <v>277</v>
      </c>
      <c r="J301" t="s">
        <v>280</v>
      </c>
    </row>
    <row r="302" spans="1:10" x14ac:dyDescent="0.3">
      <c r="A302" t="s">
        <v>282</v>
      </c>
      <c r="B302"/>
      <c r="C302" s="63" t="s">
        <v>235</v>
      </c>
      <c r="D302">
        <v>1</v>
      </c>
      <c r="E302">
        <v>1</v>
      </c>
      <c r="F302" t="s">
        <v>241</v>
      </c>
      <c r="G302" t="str">
        <f>CONCATENATE("BR024-","",C302,FIXED(D302,0,0),E302,F302)</f>
        <v>BR024-E011F</v>
      </c>
      <c r="H302">
        <v>5450</v>
      </c>
      <c r="I302" t="s">
        <v>277</v>
      </c>
      <c r="J302" t="s">
        <v>280</v>
      </c>
    </row>
    <row r="303" spans="1:10" x14ac:dyDescent="0.3">
      <c r="A303" s="61" t="s">
        <v>57</v>
      </c>
      <c r="B303" s="56" t="s">
        <v>80</v>
      </c>
      <c r="C303" s="65" t="s">
        <v>200</v>
      </c>
      <c r="D303">
        <v>1</v>
      </c>
      <c r="E303">
        <v>1</v>
      </c>
      <c r="F303">
        <v>4</v>
      </c>
      <c r="G303" t="str">
        <f>CONCATENATE("BR024-","",C303,FIXED(D303,0,0),E303,F303)</f>
        <v>BR024-20114</v>
      </c>
      <c r="H303">
        <v>5550</v>
      </c>
      <c r="I303" t="s">
        <v>277</v>
      </c>
      <c r="J303" t="s">
        <v>280</v>
      </c>
    </row>
    <row r="304" spans="1:10" x14ac:dyDescent="0.3">
      <c r="A304" s="61"/>
      <c r="C304" s="65"/>
      <c r="G304" t="s">
        <v>271</v>
      </c>
      <c r="I304" t="s">
        <v>277</v>
      </c>
      <c r="J304" t="s">
        <v>280</v>
      </c>
    </row>
    <row r="305" spans="1:10" x14ac:dyDescent="0.3">
      <c r="A305" s="62" t="s">
        <v>68</v>
      </c>
      <c r="B305" s="56" t="s">
        <v>82</v>
      </c>
      <c r="C305" s="66" t="s">
        <v>208</v>
      </c>
      <c r="D305">
        <v>1</v>
      </c>
      <c r="E305">
        <v>1</v>
      </c>
      <c r="F305">
        <v>4</v>
      </c>
      <c r="G305" t="str">
        <f>CONCATENATE("BR024-","",C305,FIXED(D305,0,0),E305,F305)</f>
        <v>BR024-28114</v>
      </c>
      <c r="H305">
        <v>5550</v>
      </c>
      <c r="I305" t="s">
        <v>277</v>
      </c>
      <c r="J305" t="s">
        <v>280</v>
      </c>
    </row>
    <row r="306" spans="1:10" x14ac:dyDescent="0.3">
      <c r="A306" s="61"/>
      <c r="C306" s="65"/>
      <c r="G306" t="s">
        <v>271</v>
      </c>
      <c r="I306" t="s">
        <v>277</v>
      </c>
      <c r="J306" t="s">
        <v>280</v>
      </c>
    </row>
    <row r="307" spans="1:10" x14ac:dyDescent="0.3">
      <c r="A307" s="62" t="s">
        <v>69</v>
      </c>
      <c r="B307" s="56" t="s">
        <v>82</v>
      </c>
      <c r="C307" s="66" t="s">
        <v>209</v>
      </c>
      <c r="D307">
        <v>1</v>
      </c>
      <c r="E307">
        <v>1</v>
      </c>
      <c r="F307">
        <v>4</v>
      </c>
      <c r="G307" t="str">
        <f>CONCATENATE("BR024-","",C307,FIXED(D307,0,0),E307,F307)</f>
        <v>BR024-29114</v>
      </c>
      <c r="H307">
        <v>5550</v>
      </c>
      <c r="I307" t="s">
        <v>277</v>
      </c>
      <c r="J307" t="s">
        <v>280</v>
      </c>
    </row>
    <row r="308" spans="1:10" x14ac:dyDescent="0.3">
      <c r="A308" s="61"/>
      <c r="C308" s="65"/>
      <c r="G308" t="s">
        <v>271</v>
      </c>
      <c r="I308" t="s">
        <v>277</v>
      </c>
      <c r="J308" t="s">
        <v>280</v>
      </c>
    </row>
    <row r="309" spans="1:10" x14ac:dyDescent="0.3">
      <c r="A309" s="61" t="s">
        <v>31</v>
      </c>
      <c r="B309" s="56" t="s">
        <v>74</v>
      </c>
      <c r="C309" s="65" t="s">
        <v>190</v>
      </c>
      <c r="D309">
        <v>1</v>
      </c>
      <c r="E309">
        <v>1</v>
      </c>
      <c r="F309">
        <v>4</v>
      </c>
      <c r="G309" t="str">
        <f>CONCATENATE("BR024-","",C309,FIXED(D309,0,0),E309,F309)</f>
        <v>BR024-10114</v>
      </c>
      <c r="H309">
        <v>5550</v>
      </c>
      <c r="I309" t="s">
        <v>277</v>
      </c>
      <c r="J309" t="s">
        <v>280</v>
      </c>
    </row>
    <row r="310" spans="1:10" x14ac:dyDescent="0.3">
      <c r="A310" s="61"/>
      <c r="C310" s="65"/>
      <c r="G310" t="s">
        <v>271</v>
      </c>
      <c r="I310" t="s">
        <v>277</v>
      </c>
      <c r="J310" t="s">
        <v>280</v>
      </c>
    </row>
    <row r="311" spans="1:10" x14ac:dyDescent="0.3">
      <c r="A311" s="58" t="s">
        <v>109</v>
      </c>
      <c r="B311" s="55" t="s">
        <v>88</v>
      </c>
      <c r="C311" s="67" t="s">
        <v>225</v>
      </c>
      <c r="D311">
        <v>1</v>
      </c>
      <c r="E311">
        <v>1</v>
      </c>
      <c r="F311">
        <v>4</v>
      </c>
      <c r="G311" t="str">
        <f>CONCATENATE("BR024-","",C311,FIXED(D311,0,0),E311,F311)</f>
        <v>BR024-45114</v>
      </c>
      <c r="H311">
        <v>5550</v>
      </c>
      <c r="I311" t="s">
        <v>277</v>
      </c>
      <c r="J311" t="s">
        <v>280</v>
      </c>
    </row>
    <row r="312" spans="1:10" x14ac:dyDescent="0.3">
      <c r="A312" s="61"/>
      <c r="C312" s="65"/>
      <c r="G312" t="s">
        <v>271</v>
      </c>
      <c r="I312" t="s">
        <v>277</v>
      </c>
      <c r="J312" t="s">
        <v>280</v>
      </c>
    </row>
    <row r="313" spans="1:10" x14ac:dyDescent="0.3">
      <c r="A313" s="61" t="s">
        <v>66</v>
      </c>
      <c r="B313" s="56" t="s">
        <v>82</v>
      </c>
      <c r="C313" s="65" t="s">
        <v>207</v>
      </c>
      <c r="D313">
        <v>1</v>
      </c>
      <c r="E313">
        <v>1</v>
      </c>
      <c r="F313">
        <v>4</v>
      </c>
      <c r="G313" t="str">
        <f>CONCATENATE("BR024-","",C313,FIXED(D313,0,0),E313,F313)</f>
        <v>BR024-27114</v>
      </c>
      <c r="H313">
        <v>5550</v>
      </c>
      <c r="I313" t="s">
        <v>277</v>
      </c>
      <c r="J313" t="s">
        <v>280</v>
      </c>
    </row>
    <row r="314" spans="1:10" x14ac:dyDescent="0.3">
      <c r="A314" s="61"/>
      <c r="C314" s="65"/>
      <c r="G314" t="s">
        <v>271</v>
      </c>
      <c r="I314" t="s">
        <v>277</v>
      </c>
      <c r="J314" t="s">
        <v>280</v>
      </c>
    </row>
    <row r="315" spans="1:10" x14ac:dyDescent="0.3">
      <c r="A315" s="61" t="s">
        <v>41</v>
      </c>
      <c r="B315" s="56" t="s">
        <v>75</v>
      </c>
      <c r="C315" s="65" t="s">
        <v>193</v>
      </c>
      <c r="D315">
        <v>1</v>
      </c>
      <c r="E315">
        <v>1</v>
      </c>
      <c r="F315">
        <v>4</v>
      </c>
      <c r="G315" t="str">
        <f>CONCATENATE("BR024-","",C315,FIXED(D315,0,0),E315,F315)</f>
        <v>BR024-13114</v>
      </c>
      <c r="H315">
        <v>5550</v>
      </c>
      <c r="I315" t="s">
        <v>277</v>
      </c>
      <c r="J315" t="s">
        <v>280</v>
      </c>
    </row>
    <row r="316" spans="1:10" x14ac:dyDescent="0.3">
      <c r="A316" s="61"/>
      <c r="C316" s="65"/>
      <c r="G316" t="s">
        <v>271</v>
      </c>
      <c r="I316" t="s">
        <v>277</v>
      </c>
      <c r="J316" t="s">
        <v>280</v>
      </c>
    </row>
    <row r="317" spans="1:10" x14ac:dyDescent="0.3">
      <c r="A317" s="62" t="s">
        <v>51</v>
      </c>
      <c r="B317" s="56" t="s">
        <v>79</v>
      </c>
      <c r="C317" s="66" t="s">
        <v>197</v>
      </c>
      <c r="D317">
        <v>1</v>
      </c>
      <c r="E317">
        <v>1</v>
      </c>
      <c r="F317">
        <v>4</v>
      </c>
      <c r="G317" t="str">
        <f>CONCATENATE("BR024-","",C317,FIXED(D317,0,0),E317,F317)</f>
        <v>BR024-17114</v>
      </c>
      <c r="H317">
        <v>5550</v>
      </c>
      <c r="I317" t="s">
        <v>277</v>
      </c>
      <c r="J317" t="s">
        <v>280</v>
      </c>
    </row>
    <row r="318" spans="1:10" x14ac:dyDescent="0.3">
      <c r="A318" s="61"/>
      <c r="C318" s="65"/>
      <c r="G318" t="s">
        <v>271</v>
      </c>
      <c r="I318" t="s">
        <v>277</v>
      </c>
      <c r="J318" t="s">
        <v>280</v>
      </c>
    </row>
    <row r="319" spans="1:10" x14ac:dyDescent="0.3">
      <c r="A319" s="61" t="s">
        <v>49</v>
      </c>
      <c r="B319" s="56" t="s">
        <v>75</v>
      </c>
      <c r="C319" s="65" t="s">
        <v>196</v>
      </c>
      <c r="D319">
        <v>1</v>
      </c>
      <c r="E319">
        <v>1</v>
      </c>
      <c r="F319">
        <v>4</v>
      </c>
      <c r="G319" t="str">
        <f>CONCATENATE("BR024-","",C319,FIXED(D319,0,0),E319,F319)</f>
        <v>BR024-16114</v>
      </c>
      <c r="H319">
        <v>5550</v>
      </c>
      <c r="I319" t="s">
        <v>277</v>
      </c>
      <c r="J319" t="s">
        <v>280</v>
      </c>
    </row>
    <row r="320" spans="1:10" x14ac:dyDescent="0.3">
      <c r="A320" s="61"/>
      <c r="C320" s="65"/>
      <c r="G320" t="s">
        <v>272</v>
      </c>
    </row>
    <row r="321" spans="1:10" x14ac:dyDescent="0.3">
      <c r="A321" s="61" t="s">
        <v>21</v>
      </c>
      <c r="C321" s="65" t="s">
        <v>186</v>
      </c>
      <c r="D321">
        <v>1</v>
      </c>
      <c r="E321">
        <v>1</v>
      </c>
      <c r="F321">
        <v>1</v>
      </c>
      <c r="G321" t="str">
        <f t="shared" ref="G321:G329" si="0">CONCATENATE("BR024-","",C321,FIXED(D321,0,0),E321,F321)</f>
        <v>BR024-06111</v>
      </c>
      <c r="H321">
        <v>5550</v>
      </c>
      <c r="I321" t="s">
        <v>278</v>
      </c>
      <c r="J321" t="s">
        <v>280</v>
      </c>
    </row>
    <row r="322" spans="1:10" x14ac:dyDescent="0.3">
      <c r="A322" s="61"/>
      <c r="C322" s="65"/>
      <c r="G322" t="s">
        <v>271</v>
      </c>
    </row>
    <row r="323" spans="1:10" x14ac:dyDescent="0.3">
      <c r="A323" s="61" t="s">
        <v>38</v>
      </c>
      <c r="C323" s="65" t="s">
        <v>192</v>
      </c>
      <c r="D323">
        <v>1</v>
      </c>
      <c r="E323">
        <v>1</v>
      </c>
      <c r="F323">
        <v>1</v>
      </c>
      <c r="G323" t="str">
        <f t="shared" si="0"/>
        <v>BR024-12111</v>
      </c>
      <c r="H323">
        <v>5550</v>
      </c>
      <c r="I323" t="s">
        <v>278</v>
      </c>
      <c r="J323" t="s">
        <v>280</v>
      </c>
    </row>
    <row r="324" spans="1:10" x14ac:dyDescent="0.3">
      <c r="A324" s="61"/>
      <c r="C324" s="65"/>
      <c r="G324" t="s">
        <v>271</v>
      </c>
    </row>
    <row r="325" spans="1:10" x14ac:dyDescent="0.3">
      <c r="A325" s="61" t="s">
        <v>49</v>
      </c>
      <c r="C325" s="65" t="s">
        <v>196</v>
      </c>
      <c r="D325">
        <v>1</v>
      </c>
      <c r="E325">
        <v>1</v>
      </c>
      <c r="F325">
        <v>1</v>
      </c>
      <c r="G325" t="str">
        <f t="shared" si="0"/>
        <v>BR024-16111</v>
      </c>
      <c r="H325">
        <v>5550</v>
      </c>
      <c r="I325" t="s">
        <v>278</v>
      </c>
      <c r="J325" t="s">
        <v>280</v>
      </c>
    </row>
    <row r="326" spans="1:10" x14ac:dyDescent="0.3">
      <c r="A326" s="61"/>
      <c r="C326" s="65"/>
      <c r="G326" t="s">
        <v>271</v>
      </c>
    </row>
    <row r="327" spans="1:10" x14ac:dyDescent="0.3">
      <c r="A327" s="61" t="s">
        <v>53</v>
      </c>
      <c r="C327" s="65" t="s">
        <v>198</v>
      </c>
      <c r="D327">
        <v>1</v>
      </c>
      <c r="E327">
        <v>1</v>
      </c>
      <c r="F327">
        <v>1</v>
      </c>
      <c r="G327" t="str">
        <f t="shared" si="0"/>
        <v>BR024-18111</v>
      </c>
      <c r="H327">
        <v>5550</v>
      </c>
      <c r="I327" t="s">
        <v>278</v>
      </c>
      <c r="J327" t="s">
        <v>280</v>
      </c>
    </row>
    <row r="328" spans="1:10" x14ac:dyDescent="0.3">
      <c r="A328" s="61"/>
      <c r="C328" s="65"/>
      <c r="G328" t="s">
        <v>271</v>
      </c>
    </row>
    <row r="329" spans="1:10" x14ac:dyDescent="0.3">
      <c r="A329" s="61" t="s">
        <v>81</v>
      </c>
      <c r="C329" s="65" t="s">
        <v>202</v>
      </c>
      <c r="D329">
        <v>1</v>
      </c>
      <c r="E329">
        <v>1</v>
      </c>
      <c r="F329">
        <v>1</v>
      </c>
      <c r="G329" t="str">
        <f t="shared" si="0"/>
        <v>BR024-22111</v>
      </c>
      <c r="H329">
        <v>5550</v>
      </c>
      <c r="I329" t="s">
        <v>278</v>
      </c>
      <c r="J329" t="s">
        <v>280</v>
      </c>
    </row>
    <row r="330" spans="1:10" x14ac:dyDescent="0.3">
      <c r="A330" s="61"/>
      <c r="C330" s="65"/>
      <c r="G330" t="s">
        <v>271</v>
      </c>
    </row>
    <row r="331" spans="1:10" x14ac:dyDescent="0.3">
      <c r="A331" s="55" t="s">
        <v>6</v>
      </c>
      <c r="C331" s="69" t="s">
        <v>181</v>
      </c>
      <c r="D331">
        <v>1</v>
      </c>
      <c r="E331">
        <v>1</v>
      </c>
      <c r="F331" t="s">
        <v>232</v>
      </c>
      <c r="G331" t="str">
        <f>CONCATENATE("BR024-","",C331,FIXED(D331,0,0),E331,F331)</f>
        <v>BR024-0111X</v>
      </c>
      <c r="H331">
        <v>5550</v>
      </c>
      <c r="I331" t="s">
        <v>278</v>
      </c>
      <c r="J331" t="s">
        <v>280</v>
      </c>
    </row>
    <row r="332" spans="1:10" x14ac:dyDescent="0.3">
      <c r="A332" s="61"/>
      <c r="C332" s="65"/>
      <c r="G332" t="s">
        <v>271</v>
      </c>
      <c r="I332" t="s">
        <v>278</v>
      </c>
      <c r="J332" t="s">
        <v>280</v>
      </c>
    </row>
    <row r="333" spans="1:10" x14ac:dyDescent="0.3">
      <c r="A333" s="55" t="s">
        <v>15</v>
      </c>
      <c r="C333" s="69" t="s">
        <v>184</v>
      </c>
      <c r="D333">
        <v>1</v>
      </c>
      <c r="E333">
        <v>1</v>
      </c>
      <c r="F333" t="s">
        <v>232</v>
      </c>
      <c r="G333" t="str">
        <f>CONCATENATE("BR024-","",C333,FIXED(D333,0,0),E333,F333)</f>
        <v>BR024-0411X</v>
      </c>
      <c r="H333">
        <v>5550</v>
      </c>
      <c r="I333" t="s">
        <v>278</v>
      </c>
      <c r="J333" t="s">
        <v>280</v>
      </c>
    </row>
    <row r="334" spans="1:10" x14ac:dyDescent="0.3">
      <c r="A334" s="61"/>
      <c r="C334" s="65"/>
      <c r="G334" t="s">
        <v>271</v>
      </c>
      <c r="I334" t="s">
        <v>278</v>
      </c>
      <c r="J334" t="s">
        <v>280</v>
      </c>
    </row>
    <row r="335" spans="1:10" x14ac:dyDescent="0.3">
      <c r="A335" s="55" t="s">
        <v>31</v>
      </c>
      <c r="C335" s="69" t="s">
        <v>190</v>
      </c>
      <c r="D335">
        <v>1</v>
      </c>
      <c r="E335">
        <v>1</v>
      </c>
      <c r="F335" t="s">
        <v>232</v>
      </c>
      <c r="G335" t="str">
        <f>CONCATENATE("BR024-","",C335,FIXED(D335,0,0),E335,F335)</f>
        <v>BR024-1011X</v>
      </c>
      <c r="H335">
        <v>5550</v>
      </c>
      <c r="I335" t="s">
        <v>278</v>
      </c>
      <c r="J335" t="s">
        <v>280</v>
      </c>
    </row>
    <row r="336" spans="1:10" x14ac:dyDescent="0.3">
      <c r="A336" s="61"/>
      <c r="C336" s="65"/>
      <c r="G336" t="s">
        <v>271</v>
      </c>
      <c r="I336" t="s">
        <v>278</v>
      </c>
      <c r="J336" t="s">
        <v>280</v>
      </c>
    </row>
    <row r="337" spans="1:10" x14ac:dyDescent="0.3">
      <c r="A337" s="55" t="s">
        <v>38</v>
      </c>
      <c r="C337" s="69" t="s">
        <v>192</v>
      </c>
      <c r="D337">
        <v>1</v>
      </c>
      <c r="E337">
        <v>1</v>
      </c>
      <c r="F337" t="s">
        <v>232</v>
      </c>
      <c r="G337" t="str">
        <f>CONCATENATE("BR024-","",C337,FIXED(D337,0,0),E337,F337)</f>
        <v>BR024-1211X</v>
      </c>
      <c r="H337">
        <v>5550</v>
      </c>
      <c r="I337" t="s">
        <v>278</v>
      </c>
      <c r="J337" t="s">
        <v>280</v>
      </c>
    </row>
    <row r="338" spans="1:10" x14ac:dyDescent="0.3">
      <c r="A338" s="61"/>
      <c r="C338" s="65"/>
      <c r="G338" t="s">
        <v>271</v>
      </c>
      <c r="I338" t="s">
        <v>278</v>
      </c>
      <c r="J338" t="s">
        <v>280</v>
      </c>
    </row>
    <row r="339" spans="1:10" x14ac:dyDescent="0.3">
      <c r="A339" s="55" t="s">
        <v>55</v>
      </c>
      <c r="C339" s="69" t="s">
        <v>199</v>
      </c>
      <c r="D339">
        <v>1</v>
      </c>
      <c r="E339">
        <v>1</v>
      </c>
      <c r="F339" t="s">
        <v>232</v>
      </c>
      <c r="G339" t="str">
        <f>CONCATENATE("BR024-","",C339,FIXED(D339,0,0),E339,F339)</f>
        <v>BR024-1911X</v>
      </c>
      <c r="H339">
        <v>5550</v>
      </c>
      <c r="I339" t="s">
        <v>278</v>
      </c>
      <c r="J339" t="s">
        <v>280</v>
      </c>
    </row>
    <row r="340" spans="1:10" x14ac:dyDescent="0.3">
      <c r="A340" s="55"/>
      <c r="C340" s="69"/>
      <c r="G340" t="s">
        <v>272</v>
      </c>
    </row>
    <row r="341" spans="1:10" x14ac:dyDescent="0.3">
      <c r="A341" s="58" t="s">
        <v>97</v>
      </c>
      <c r="B341" s="55" t="s">
        <v>86</v>
      </c>
      <c r="C341" s="67" t="s">
        <v>219</v>
      </c>
      <c r="D341">
        <v>1</v>
      </c>
      <c r="E341">
        <v>1</v>
      </c>
      <c r="F341">
        <v>4</v>
      </c>
      <c r="G341" t="str">
        <f>CONCATENATE("BR024-","",C341,FIXED(D341,0,0),E341,F341)</f>
        <v>BR024-39114</v>
      </c>
      <c r="H341">
        <v>5550</v>
      </c>
      <c r="I341" t="s">
        <v>279</v>
      </c>
      <c r="J341" t="s">
        <v>280</v>
      </c>
    </row>
    <row r="342" spans="1:10" x14ac:dyDescent="0.3">
      <c r="A342" t="s">
        <v>282</v>
      </c>
      <c r="B342"/>
      <c r="C342" s="63" t="s">
        <v>235</v>
      </c>
      <c r="D342">
        <v>1</v>
      </c>
      <c r="E342">
        <v>1</v>
      </c>
      <c r="F342" t="s">
        <v>242</v>
      </c>
      <c r="G342" t="str">
        <f>CONCATENATE("BR024-","",C342,FIXED(D342,0,0),E342,F342)</f>
        <v>BR024-E011G</v>
      </c>
      <c r="H342">
        <v>5450</v>
      </c>
      <c r="I342" t="s">
        <v>279</v>
      </c>
      <c r="J342" t="s">
        <v>280</v>
      </c>
    </row>
    <row r="343" spans="1:10" x14ac:dyDescent="0.3">
      <c r="A343" s="60" t="s">
        <v>21</v>
      </c>
      <c r="B343" s="56" t="s">
        <v>71</v>
      </c>
      <c r="C343" s="64" t="s">
        <v>186</v>
      </c>
      <c r="D343">
        <v>1</v>
      </c>
      <c r="E343">
        <v>1</v>
      </c>
      <c r="F343">
        <v>4</v>
      </c>
      <c r="G343" t="str">
        <f>CONCATENATE("BR024-","",C343,FIXED(D343,0,0),E343,F343)</f>
        <v>BR024-06114</v>
      </c>
      <c r="H343">
        <v>5550</v>
      </c>
      <c r="I343" t="s">
        <v>279</v>
      </c>
      <c r="J343" t="s">
        <v>280</v>
      </c>
    </row>
    <row r="344" spans="1:10" x14ac:dyDescent="0.3">
      <c r="A344" s="61"/>
      <c r="C344" s="65"/>
      <c r="G344" t="s">
        <v>271</v>
      </c>
      <c r="I344" t="s">
        <v>279</v>
      </c>
      <c r="J344" t="s">
        <v>280</v>
      </c>
    </row>
    <row r="345" spans="1:10" x14ac:dyDescent="0.3">
      <c r="A345" s="61" t="s">
        <v>27</v>
      </c>
      <c r="B345" s="56" t="s">
        <v>72</v>
      </c>
      <c r="C345" s="65" t="s">
        <v>188</v>
      </c>
      <c r="D345">
        <v>1</v>
      </c>
      <c r="E345">
        <v>1</v>
      </c>
      <c r="F345">
        <v>4</v>
      </c>
      <c r="G345" t="str">
        <f>CONCATENATE("BR024-","",C345,FIXED(D345,0,0),E345,F345)</f>
        <v>BR024-08114</v>
      </c>
      <c r="H345">
        <v>5550</v>
      </c>
      <c r="I345" t="s">
        <v>279</v>
      </c>
      <c r="J345" t="s">
        <v>280</v>
      </c>
    </row>
    <row r="346" spans="1:10" x14ac:dyDescent="0.3">
      <c r="A346" s="61"/>
      <c r="C346" s="65"/>
      <c r="G346" t="s">
        <v>271</v>
      </c>
      <c r="I346" t="s">
        <v>279</v>
      </c>
      <c r="J346" t="s">
        <v>280</v>
      </c>
    </row>
    <row r="347" spans="1:10" x14ac:dyDescent="0.3">
      <c r="A347" s="61" t="s">
        <v>84</v>
      </c>
      <c r="B347" s="56" t="s">
        <v>82</v>
      </c>
      <c r="C347" s="65" t="s">
        <v>204</v>
      </c>
      <c r="D347">
        <v>1</v>
      </c>
      <c r="E347">
        <v>1</v>
      </c>
      <c r="F347">
        <v>4</v>
      </c>
      <c r="G347" t="str">
        <f>CONCATENATE("BR024-","",C347,FIXED(D347,0,0),E347,F347)</f>
        <v>BR024-24114</v>
      </c>
      <c r="H347">
        <v>5550</v>
      </c>
      <c r="I347" t="s">
        <v>279</v>
      </c>
      <c r="J347" t="s">
        <v>280</v>
      </c>
    </row>
    <row r="348" spans="1:10" x14ac:dyDescent="0.3">
      <c r="A348" s="61"/>
      <c r="C348" s="65"/>
      <c r="G348" t="s">
        <v>271</v>
      </c>
      <c r="I348" t="s">
        <v>279</v>
      </c>
      <c r="J348" t="s">
        <v>280</v>
      </c>
    </row>
    <row r="349" spans="1:10" x14ac:dyDescent="0.3">
      <c r="A349" s="61" t="s">
        <v>18</v>
      </c>
      <c r="B349" s="56" t="s">
        <v>71</v>
      </c>
      <c r="C349" s="65" t="s">
        <v>185</v>
      </c>
      <c r="D349">
        <v>1</v>
      </c>
      <c r="E349">
        <v>1</v>
      </c>
      <c r="F349">
        <v>4</v>
      </c>
      <c r="G349" t="str">
        <f>CONCATENATE("BR024-","",C349,FIXED(D349,0,0),E349,F349)</f>
        <v>BR024-05114</v>
      </c>
      <c r="H349">
        <v>5550</v>
      </c>
      <c r="I349" t="s">
        <v>279</v>
      </c>
      <c r="J349" t="s">
        <v>280</v>
      </c>
    </row>
    <row r="350" spans="1:10" x14ac:dyDescent="0.3">
      <c r="A350" s="61"/>
      <c r="C350" s="65"/>
      <c r="G350" t="s">
        <v>271</v>
      </c>
      <c r="I350" t="s">
        <v>279</v>
      </c>
      <c r="J350" t="s">
        <v>280</v>
      </c>
    </row>
    <row r="351" spans="1:10" x14ac:dyDescent="0.3">
      <c r="A351" s="61" t="s">
        <v>12</v>
      </c>
      <c r="B351" s="56" t="s">
        <v>71</v>
      </c>
      <c r="C351" s="65" t="s">
        <v>183</v>
      </c>
      <c r="D351">
        <v>1</v>
      </c>
      <c r="E351">
        <v>1</v>
      </c>
      <c r="F351">
        <v>4</v>
      </c>
      <c r="G351" t="str">
        <f>CONCATENATE("BR024-","",C351,FIXED(D351,0,0),E351,F351)</f>
        <v>BR024-03114</v>
      </c>
      <c r="H351">
        <v>5550</v>
      </c>
      <c r="I351" t="s">
        <v>279</v>
      </c>
      <c r="J351" t="s">
        <v>280</v>
      </c>
    </row>
    <row r="352" spans="1:10" x14ac:dyDescent="0.3">
      <c r="A352" s="61"/>
      <c r="C352" s="65"/>
      <c r="G352" t="s">
        <v>271</v>
      </c>
      <c r="I352" t="s">
        <v>279</v>
      </c>
      <c r="J352" t="s">
        <v>280</v>
      </c>
    </row>
    <row r="353" spans="1:10" x14ac:dyDescent="0.3">
      <c r="A353" s="60" t="s">
        <v>9</v>
      </c>
      <c r="B353" s="56" t="s">
        <v>70</v>
      </c>
      <c r="C353" s="64" t="s">
        <v>182</v>
      </c>
      <c r="D353">
        <v>1</v>
      </c>
      <c r="E353">
        <v>1</v>
      </c>
      <c r="F353">
        <v>4</v>
      </c>
      <c r="G353" t="str">
        <f>CONCATENATE("BR024-","",C353,FIXED(D353,0,0),E353,F353)</f>
        <v>BR024-02114</v>
      </c>
      <c r="H353">
        <v>5550</v>
      </c>
      <c r="I353" t="s">
        <v>279</v>
      </c>
      <c r="J353" t="s">
        <v>280</v>
      </c>
    </row>
    <row r="354" spans="1:10" x14ac:dyDescent="0.3">
      <c r="A354" s="61"/>
      <c r="C354" s="65"/>
      <c r="G354" t="s">
        <v>271</v>
      </c>
      <c r="I354" t="s">
        <v>279</v>
      </c>
      <c r="J354" t="s">
        <v>280</v>
      </c>
    </row>
    <row r="355" spans="1:10" x14ac:dyDescent="0.3">
      <c r="A355" s="58" t="s">
        <v>115</v>
      </c>
      <c r="B355" s="55" t="s">
        <v>86</v>
      </c>
      <c r="C355" s="67" t="s">
        <v>222</v>
      </c>
      <c r="D355">
        <v>1</v>
      </c>
      <c r="E355">
        <v>1</v>
      </c>
      <c r="F355">
        <v>4</v>
      </c>
      <c r="G355" t="str">
        <f>CONCATENATE("BR024-","",C355,FIXED(D355,0,0),E355,F355)</f>
        <v>BR024-42114</v>
      </c>
      <c r="H355">
        <v>5550</v>
      </c>
      <c r="I355" t="s">
        <v>279</v>
      </c>
      <c r="J355" t="s">
        <v>280</v>
      </c>
    </row>
    <row r="356" spans="1:10" x14ac:dyDescent="0.3">
      <c r="A356" s="61"/>
      <c r="C356" s="65"/>
      <c r="G356" t="s">
        <v>271</v>
      </c>
      <c r="I356" t="s">
        <v>279</v>
      </c>
      <c r="J356" t="s">
        <v>280</v>
      </c>
    </row>
    <row r="357" spans="1:10" x14ac:dyDescent="0.3">
      <c r="A357" s="58" t="s">
        <v>96</v>
      </c>
      <c r="B357" s="56" t="s">
        <v>90</v>
      </c>
      <c r="C357" s="67" t="s">
        <v>218</v>
      </c>
      <c r="D357">
        <v>1</v>
      </c>
      <c r="E357">
        <v>1</v>
      </c>
      <c r="F357">
        <v>4</v>
      </c>
      <c r="G357" t="str">
        <f>CONCATENATE("BR024-","",C357,FIXED(D357,0,0),E357,F357)</f>
        <v>BR024-38114</v>
      </c>
      <c r="H357">
        <v>5550</v>
      </c>
      <c r="I357" t="s">
        <v>279</v>
      </c>
      <c r="J357" t="s">
        <v>280</v>
      </c>
    </row>
    <row r="358" spans="1:10" x14ac:dyDescent="0.3">
      <c r="A358" s="61"/>
      <c r="C358" s="65"/>
      <c r="G358" t="s">
        <v>271</v>
      </c>
      <c r="I358" t="s">
        <v>279</v>
      </c>
      <c r="J358" t="s">
        <v>280</v>
      </c>
    </row>
    <row r="359" spans="1:10" x14ac:dyDescent="0.3">
      <c r="A359" s="58" t="s">
        <v>94</v>
      </c>
      <c r="B359" s="56" t="s">
        <v>88</v>
      </c>
      <c r="C359" s="67" t="s">
        <v>216</v>
      </c>
      <c r="D359">
        <v>1</v>
      </c>
      <c r="E359">
        <v>1</v>
      </c>
      <c r="F359">
        <v>4</v>
      </c>
      <c r="G359" t="str">
        <f>CONCATENATE("BR024-","",C359,FIXED(D359,0,0),E359,F359)</f>
        <v>BR024-36114</v>
      </c>
      <c r="H359">
        <v>5550</v>
      </c>
      <c r="I359" t="s">
        <v>279</v>
      </c>
      <c r="J359" t="s">
        <v>280</v>
      </c>
    </row>
    <row r="360" spans="1:10" x14ac:dyDescent="0.3">
      <c r="A360" s="61"/>
      <c r="C360" s="65"/>
      <c r="G360" t="s">
        <v>271</v>
      </c>
      <c r="I360" t="s">
        <v>279</v>
      </c>
      <c r="J360" t="s">
        <v>280</v>
      </c>
    </row>
    <row r="361" spans="1:10" x14ac:dyDescent="0.3">
      <c r="A361" s="61" t="s">
        <v>87</v>
      </c>
      <c r="B361" s="56" t="s">
        <v>88</v>
      </c>
      <c r="C361" s="65" t="s">
        <v>211</v>
      </c>
      <c r="D361">
        <v>1</v>
      </c>
      <c r="E361">
        <v>1</v>
      </c>
      <c r="F361">
        <v>4</v>
      </c>
      <c r="G361" t="str">
        <f>CONCATENATE("BR024-","",C361,FIXED(D361,0,0),E361,F361)</f>
        <v>BR024-31114</v>
      </c>
      <c r="H361">
        <v>5550</v>
      </c>
      <c r="I361" t="s">
        <v>279</v>
      </c>
      <c r="J361" t="s">
        <v>280</v>
      </c>
    </row>
    <row r="362" spans="1:10" x14ac:dyDescent="0.3">
      <c r="A362" t="s">
        <v>282</v>
      </c>
      <c r="B362"/>
      <c r="C362" s="63" t="s">
        <v>235</v>
      </c>
      <c r="D362">
        <v>1</v>
      </c>
      <c r="E362">
        <v>1</v>
      </c>
      <c r="F362" t="s">
        <v>243</v>
      </c>
      <c r="G362" t="str">
        <f>CONCATENATE("BR024-","",C362,FIXED(D362,0,0),E362,F362)</f>
        <v>BR024-E011H</v>
      </c>
      <c r="H362">
        <v>5450</v>
      </c>
      <c r="I362" t="s">
        <v>279</v>
      </c>
      <c r="J362" t="s">
        <v>280</v>
      </c>
    </row>
    <row r="363" spans="1:10" x14ac:dyDescent="0.3">
      <c r="A363" s="61" t="s">
        <v>34</v>
      </c>
      <c r="B363" s="56" t="s">
        <v>74</v>
      </c>
      <c r="C363" s="65" t="s">
        <v>191</v>
      </c>
      <c r="D363">
        <v>1</v>
      </c>
      <c r="E363">
        <v>1</v>
      </c>
      <c r="F363">
        <v>4</v>
      </c>
      <c r="G363" t="str">
        <f>CONCATENATE("BR024-","",C363,FIXED(D363,0,0),E363,F363)</f>
        <v>BR024-11114</v>
      </c>
      <c r="H363">
        <v>5550</v>
      </c>
      <c r="I363" t="s">
        <v>279</v>
      </c>
      <c r="J363" t="s">
        <v>280</v>
      </c>
    </row>
    <row r="364" spans="1:10" x14ac:dyDescent="0.3">
      <c r="A364" s="61"/>
      <c r="C364" s="65"/>
      <c r="G364" t="s">
        <v>271</v>
      </c>
      <c r="I364" t="s">
        <v>279</v>
      </c>
      <c r="J364" t="s">
        <v>280</v>
      </c>
    </row>
    <row r="365" spans="1:10" x14ac:dyDescent="0.3">
      <c r="A365" s="61" t="s">
        <v>53</v>
      </c>
      <c r="B365" s="56" t="s">
        <v>79</v>
      </c>
      <c r="C365" s="65" t="s">
        <v>198</v>
      </c>
      <c r="D365">
        <v>1</v>
      </c>
      <c r="E365">
        <v>1</v>
      </c>
      <c r="F365">
        <v>4</v>
      </c>
      <c r="G365" t="str">
        <f>CONCATENATE("BR024-","",C365,FIXED(D365,0,0),E365,F365)</f>
        <v>BR024-18114</v>
      </c>
      <c r="H365">
        <v>5550</v>
      </c>
      <c r="I365" t="s">
        <v>279</v>
      </c>
      <c r="J365" t="s">
        <v>280</v>
      </c>
    </row>
    <row r="366" spans="1:10" x14ac:dyDescent="0.3">
      <c r="A366" s="61"/>
      <c r="C366" s="65"/>
      <c r="G366" t="s">
        <v>271</v>
      </c>
      <c r="I366" t="s">
        <v>279</v>
      </c>
      <c r="J366" t="s">
        <v>280</v>
      </c>
    </row>
    <row r="367" spans="1:10" x14ac:dyDescent="0.3">
      <c r="A367" s="55" t="s">
        <v>102</v>
      </c>
      <c r="B367" s="55" t="s">
        <v>86</v>
      </c>
      <c r="C367" s="69" t="s">
        <v>227</v>
      </c>
      <c r="D367">
        <v>1</v>
      </c>
      <c r="E367">
        <v>1</v>
      </c>
      <c r="F367">
        <v>4</v>
      </c>
      <c r="G367" t="str">
        <f>CONCATENATE("BR024-","",C367,FIXED(D367,0,0),E367,F367)</f>
        <v>BR024-47114</v>
      </c>
      <c r="H367">
        <v>5550</v>
      </c>
      <c r="I367" t="s">
        <v>279</v>
      </c>
      <c r="J367" t="s">
        <v>280</v>
      </c>
    </row>
    <row r="368" spans="1:10" x14ac:dyDescent="0.3">
      <c r="A368" s="61"/>
      <c r="C368" s="65"/>
      <c r="G368" t="s">
        <v>271</v>
      </c>
      <c r="I368" t="s">
        <v>279</v>
      </c>
      <c r="J368" t="s">
        <v>280</v>
      </c>
    </row>
    <row r="369" spans="1:10" x14ac:dyDescent="0.3">
      <c r="A369" s="61" t="s">
        <v>44</v>
      </c>
      <c r="B369" s="56" t="s">
        <v>75</v>
      </c>
      <c r="C369" s="65" t="s">
        <v>194</v>
      </c>
      <c r="D369">
        <v>1</v>
      </c>
      <c r="E369">
        <v>1</v>
      </c>
      <c r="F369">
        <v>4</v>
      </c>
      <c r="G369" t="str">
        <f>CONCATENATE("BR024-","",C369,FIXED(D369,0,0),E369,F369)</f>
        <v>BR024-14114</v>
      </c>
      <c r="H369">
        <v>5550</v>
      </c>
      <c r="I369" t="s">
        <v>279</v>
      </c>
      <c r="J369" t="s">
        <v>280</v>
      </c>
    </row>
    <row r="370" spans="1:10" x14ac:dyDescent="0.3">
      <c r="A370" s="61"/>
      <c r="C370" s="65"/>
      <c r="G370" t="s">
        <v>271</v>
      </c>
      <c r="I370" t="s">
        <v>279</v>
      </c>
      <c r="J370" t="s">
        <v>280</v>
      </c>
    </row>
    <row r="371" spans="1:10" x14ac:dyDescent="0.3">
      <c r="A371" s="61" t="s">
        <v>81</v>
      </c>
      <c r="B371" s="56" t="s">
        <v>82</v>
      </c>
      <c r="C371" s="65" t="s">
        <v>202</v>
      </c>
      <c r="D371">
        <v>1</v>
      </c>
      <c r="E371">
        <v>1</v>
      </c>
      <c r="F371">
        <v>4</v>
      </c>
      <c r="G371" t="str">
        <f>CONCATENATE("BR024-","",C371,FIXED(D371,0,0),E371,F371)</f>
        <v>BR024-22114</v>
      </c>
      <c r="H371">
        <v>5550</v>
      </c>
      <c r="I371" t="s">
        <v>279</v>
      </c>
      <c r="J371" t="s">
        <v>280</v>
      </c>
    </row>
    <row r="372" spans="1:10" x14ac:dyDescent="0.3">
      <c r="A372" s="61"/>
      <c r="C372" s="65"/>
      <c r="G372" t="s">
        <v>271</v>
      </c>
      <c r="I372" t="s">
        <v>279</v>
      </c>
      <c r="J372" t="s">
        <v>280</v>
      </c>
    </row>
    <row r="373" spans="1:10" x14ac:dyDescent="0.3">
      <c r="A373" s="58" t="s">
        <v>98</v>
      </c>
      <c r="B373" s="55" t="s">
        <v>138</v>
      </c>
      <c r="C373" s="67" t="s">
        <v>220</v>
      </c>
      <c r="D373">
        <v>1</v>
      </c>
      <c r="E373">
        <v>1</v>
      </c>
      <c r="F373">
        <v>4</v>
      </c>
      <c r="G373" t="str">
        <f>CONCATENATE("BR024-","",C373,FIXED(D373,0,0),E373,F373)</f>
        <v>BR024-40114</v>
      </c>
      <c r="H373">
        <v>5550</v>
      </c>
      <c r="I373" t="s">
        <v>279</v>
      </c>
      <c r="J373" t="s">
        <v>280</v>
      </c>
    </row>
    <row r="374" spans="1:10" x14ac:dyDescent="0.3">
      <c r="A374" s="61"/>
      <c r="C374" s="65"/>
      <c r="G374" t="s">
        <v>271</v>
      </c>
      <c r="I374" t="s">
        <v>279</v>
      </c>
      <c r="J374" t="s">
        <v>280</v>
      </c>
    </row>
    <row r="375" spans="1:10" x14ac:dyDescent="0.3">
      <c r="A375" s="61" t="s">
        <v>92</v>
      </c>
      <c r="B375" s="56" t="s">
        <v>90</v>
      </c>
      <c r="C375" s="65" t="s">
        <v>214</v>
      </c>
      <c r="D375">
        <v>1</v>
      </c>
      <c r="E375">
        <v>1</v>
      </c>
      <c r="F375">
        <v>4</v>
      </c>
      <c r="G375" t="str">
        <f>CONCATENATE("BR024-","",C375,FIXED(D375,0,0),E375,F375)</f>
        <v>BR024-34114</v>
      </c>
      <c r="H375">
        <v>5550</v>
      </c>
      <c r="I375" t="s">
        <v>279</v>
      </c>
      <c r="J375" t="s">
        <v>280</v>
      </c>
    </row>
    <row r="376" spans="1:10" x14ac:dyDescent="0.3">
      <c r="A376" s="61"/>
      <c r="C376" s="65"/>
      <c r="G376" t="s">
        <v>271</v>
      </c>
      <c r="I376" t="s">
        <v>279</v>
      </c>
      <c r="J376" t="s">
        <v>280</v>
      </c>
    </row>
    <row r="377" spans="1:10" x14ac:dyDescent="0.3">
      <c r="A377" s="58" t="s">
        <v>95</v>
      </c>
      <c r="B377" s="56" t="s">
        <v>90</v>
      </c>
      <c r="C377" s="67" t="s">
        <v>217</v>
      </c>
      <c r="D377">
        <v>1</v>
      </c>
      <c r="E377">
        <v>1</v>
      </c>
      <c r="F377">
        <v>4</v>
      </c>
      <c r="G377" t="str">
        <f>CONCATENATE("BR024-","",C377,FIXED(D377,0,0),E377,F377)</f>
        <v>BR024-37114</v>
      </c>
      <c r="H377">
        <v>5550</v>
      </c>
      <c r="I377" t="s">
        <v>279</v>
      </c>
      <c r="J377" t="s">
        <v>280</v>
      </c>
    </row>
    <row r="378" spans="1:10" x14ac:dyDescent="0.3">
      <c r="A378" s="61"/>
      <c r="C378" s="65"/>
      <c r="G378" t="s">
        <v>271</v>
      </c>
      <c r="I378" t="s">
        <v>279</v>
      </c>
      <c r="J378" t="s">
        <v>280</v>
      </c>
    </row>
    <row r="379" spans="1:10" x14ac:dyDescent="0.3">
      <c r="A379" s="58" t="s">
        <v>114</v>
      </c>
      <c r="B379" s="55" t="s">
        <v>90</v>
      </c>
      <c r="C379" s="67" t="s">
        <v>223</v>
      </c>
      <c r="D379">
        <v>1</v>
      </c>
      <c r="E379">
        <v>1</v>
      </c>
      <c r="F379">
        <v>4</v>
      </c>
      <c r="G379" t="str">
        <f>CONCATENATE("BR024-","",C379,FIXED(D379,0,0),E379,F379)</f>
        <v>BR024-43114</v>
      </c>
      <c r="H379">
        <v>5550</v>
      </c>
      <c r="I379" t="s">
        <v>279</v>
      </c>
      <c r="J379" t="s">
        <v>280</v>
      </c>
    </row>
    <row r="380" spans="1:10" x14ac:dyDescent="0.3">
      <c r="A380" s="61"/>
      <c r="C380" s="65"/>
      <c r="G380" t="s">
        <v>271</v>
      </c>
      <c r="I380" t="s">
        <v>279</v>
      </c>
      <c r="J380" t="s">
        <v>280</v>
      </c>
    </row>
    <row r="381" spans="1:10" x14ac:dyDescent="0.3">
      <c r="A381" s="61" t="s">
        <v>60</v>
      </c>
      <c r="B381" s="56" t="s">
        <v>80</v>
      </c>
      <c r="C381" s="65" t="s">
        <v>201</v>
      </c>
      <c r="D381">
        <v>1</v>
      </c>
      <c r="E381">
        <v>1</v>
      </c>
      <c r="F381">
        <v>4</v>
      </c>
      <c r="G381" t="str">
        <f>CONCATENATE("BR024-","",C381,FIXED(D381,0,0),E381,F381)</f>
        <v>BR024-21114</v>
      </c>
      <c r="H381">
        <v>5550</v>
      </c>
      <c r="I381" t="s">
        <v>279</v>
      </c>
      <c r="J381" t="s">
        <v>280</v>
      </c>
    </row>
    <row r="382" spans="1:10" x14ac:dyDescent="0.3">
      <c r="A382" t="s">
        <v>282</v>
      </c>
      <c r="B382"/>
      <c r="C382" s="63" t="s">
        <v>235</v>
      </c>
      <c r="D382">
        <v>1</v>
      </c>
      <c r="E382">
        <v>1</v>
      </c>
      <c r="F382" t="s">
        <v>244</v>
      </c>
      <c r="G382" t="str">
        <f>CONCATENATE("BR024-","",C382,FIXED(D382,0,0),E382,F382)</f>
        <v>BR024-E011I</v>
      </c>
      <c r="H382">
        <v>5450</v>
      </c>
      <c r="I382" t="s">
        <v>279</v>
      </c>
      <c r="J382" t="s">
        <v>280</v>
      </c>
    </row>
    <row r="383" spans="1:10" x14ac:dyDescent="0.3">
      <c r="A383" s="61" t="s">
        <v>38</v>
      </c>
      <c r="B383" s="56" t="s">
        <v>75</v>
      </c>
      <c r="C383" s="65" t="s">
        <v>192</v>
      </c>
      <c r="D383">
        <v>1</v>
      </c>
      <c r="E383">
        <v>1</v>
      </c>
      <c r="F383">
        <v>4</v>
      </c>
      <c r="G383" t="str">
        <f>CONCATENATE("BR024-","",C383,FIXED(D383,0,0),E383,F383)</f>
        <v>BR024-12114</v>
      </c>
      <c r="H383">
        <v>5550</v>
      </c>
      <c r="I383" t="s">
        <v>279</v>
      </c>
      <c r="J383" t="s">
        <v>280</v>
      </c>
    </row>
    <row r="384" spans="1:10" x14ac:dyDescent="0.3">
      <c r="A384" s="61"/>
      <c r="C384" s="65"/>
      <c r="G384" t="s">
        <v>271</v>
      </c>
      <c r="I384" t="s">
        <v>279</v>
      </c>
      <c r="J384" t="s">
        <v>280</v>
      </c>
    </row>
    <row r="385" spans="1:10" x14ac:dyDescent="0.3">
      <c r="A385" s="61" t="s">
        <v>64</v>
      </c>
      <c r="B385" s="56" t="s">
        <v>82</v>
      </c>
      <c r="C385" s="65" t="s">
        <v>206</v>
      </c>
      <c r="D385">
        <v>1</v>
      </c>
      <c r="E385">
        <v>1</v>
      </c>
      <c r="F385">
        <v>4</v>
      </c>
      <c r="G385" t="str">
        <f>CONCATENATE("BR024-","",C385,FIXED(D385,0,0),E385,F385)</f>
        <v>BR024-26114</v>
      </c>
      <c r="H385">
        <v>5550</v>
      </c>
      <c r="I385" t="s">
        <v>279</v>
      </c>
      <c r="J385" t="s">
        <v>280</v>
      </c>
    </row>
    <row r="386" spans="1:10" x14ac:dyDescent="0.3">
      <c r="A386" s="61"/>
      <c r="C386" s="65"/>
      <c r="G386" t="s">
        <v>271</v>
      </c>
      <c r="I386" t="s">
        <v>279</v>
      </c>
      <c r="J386" t="s">
        <v>280</v>
      </c>
    </row>
    <row r="387" spans="1:10" x14ac:dyDescent="0.3">
      <c r="A387" s="61" t="s">
        <v>83</v>
      </c>
      <c r="B387" s="56" t="s">
        <v>82</v>
      </c>
      <c r="C387" s="65" t="s">
        <v>203</v>
      </c>
      <c r="D387">
        <v>1</v>
      </c>
      <c r="E387">
        <v>1</v>
      </c>
      <c r="F387">
        <v>4</v>
      </c>
      <c r="G387" t="str">
        <f>CONCATENATE("BR024-","",C387,FIXED(D387,0,0),E387,F387)</f>
        <v>BR024-23114</v>
      </c>
      <c r="H387">
        <v>5550</v>
      </c>
      <c r="I387" t="s">
        <v>279</v>
      </c>
      <c r="J387" t="s">
        <v>280</v>
      </c>
    </row>
    <row r="388" spans="1:10" x14ac:dyDescent="0.3">
      <c r="A388" s="61"/>
      <c r="C388" s="65"/>
      <c r="G388" t="s">
        <v>271</v>
      </c>
      <c r="I388" t="s">
        <v>279</v>
      </c>
      <c r="J388" t="s">
        <v>280</v>
      </c>
    </row>
    <row r="389" spans="1:10" x14ac:dyDescent="0.3">
      <c r="A389" s="61" t="s">
        <v>93</v>
      </c>
      <c r="B389" s="56" t="s">
        <v>86</v>
      </c>
      <c r="C389" s="65" t="s">
        <v>215</v>
      </c>
      <c r="D389">
        <v>1</v>
      </c>
      <c r="E389">
        <v>1</v>
      </c>
      <c r="F389">
        <v>4</v>
      </c>
      <c r="G389" t="str">
        <f>CONCATENATE("BR024-","",C389,FIXED(D389,0,0),E389,F389)</f>
        <v>BR024-35114</v>
      </c>
      <c r="H389">
        <v>5550</v>
      </c>
      <c r="I389" t="s">
        <v>279</v>
      </c>
      <c r="J389" t="s">
        <v>280</v>
      </c>
    </row>
    <row r="390" spans="1:10" x14ac:dyDescent="0.3">
      <c r="A390" s="61"/>
      <c r="C390" s="65"/>
      <c r="G390" t="s">
        <v>271</v>
      </c>
      <c r="I390" t="s">
        <v>279</v>
      </c>
      <c r="J390" t="s">
        <v>280</v>
      </c>
    </row>
    <row r="391" spans="1:10" x14ac:dyDescent="0.3">
      <c r="A391" s="61" t="s">
        <v>91</v>
      </c>
      <c r="B391" s="56" t="s">
        <v>90</v>
      </c>
      <c r="C391" s="65" t="s">
        <v>213</v>
      </c>
      <c r="D391">
        <v>1</v>
      </c>
      <c r="E391">
        <v>1</v>
      </c>
      <c r="F391">
        <v>4</v>
      </c>
      <c r="G391" t="str">
        <f>CONCATENATE("BR024-","",C391,FIXED(D391,0,0),E391,F391)</f>
        <v>BR024-33114</v>
      </c>
      <c r="H391">
        <v>5550</v>
      </c>
      <c r="I391" t="s">
        <v>279</v>
      </c>
      <c r="J391" t="s">
        <v>280</v>
      </c>
    </row>
    <row r="392" spans="1:10" x14ac:dyDescent="0.3">
      <c r="A392" s="61"/>
      <c r="C392" s="65"/>
      <c r="G392" t="s">
        <v>271</v>
      </c>
      <c r="I392" t="s">
        <v>279</v>
      </c>
      <c r="J392" t="s">
        <v>280</v>
      </c>
    </row>
    <row r="393" spans="1:10" x14ac:dyDescent="0.3">
      <c r="A393" s="61" t="s">
        <v>85</v>
      </c>
      <c r="B393" s="56" t="s">
        <v>86</v>
      </c>
      <c r="C393" s="65" t="s">
        <v>210</v>
      </c>
      <c r="D393">
        <v>1</v>
      </c>
      <c r="E393">
        <v>1</v>
      </c>
      <c r="F393">
        <v>4</v>
      </c>
      <c r="G393" t="str">
        <f>CONCATENATE("BR024-","",C393,FIXED(D393,0,0),E393,F393)</f>
        <v>BR024-30114</v>
      </c>
      <c r="H393">
        <v>5550</v>
      </c>
      <c r="I393" t="s">
        <v>279</v>
      </c>
      <c r="J393" t="s">
        <v>280</v>
      </c>
    </row>
    <row r="394" spans="1:10" x14ac:dyDescent="0.3">
      <c r="A394" s="61"/>
      <c r="C394" s="65"/>
      <c r="G394" t="s">
        <v>271</v>
      </c>
      <c r="I394" t="s">
        <v>279</v>
      </c>
      <c r="J394" t="s">
        <v>280</v>
      </c>
    </row>
    <row r="395" spans="1:10" x14ac:dyDescent="0.3">
      <c r="A395" s="58" t="s">
        <v>177</v>
      </c>
      <c r="B395" s="55" t="s">
        <v>90</v>
      </c>
      <c r="C395" s="67" t="s">
        <v>221</v>
      </c>
      <c r="D395">
        <v>1</v>
      </c>
      <c r="E395">
        <v>1</v>
      </c>
      <c r="F395">
        <v>4</v>
      </c>
      <c r="G395" t="str">
        <f>CONCATENATE("BR024-","",C395,FIXED(D395,0,0),E395,F395)</f>
        <v>BR024-41114</v>
      </c>
      <c r="H395">
        <v>5550</v>
      </c>
      <c r="I395" t="s">
        <v>279</v>
      </c>
      <c r="J395" t="s">
        <v>280</v>
      </c>
    </row>
    <row r="396" spans="1:10" x14ac:dyDescent="0.3">
      <c r="A396" s="61"/>
      <c r="C396" s="65"/>
      <c r="G396" t="s">
        <v>271</v>
      </c>
      <c r="I396" t="s">
        <v>279</v>
      </c>
      <c r="J396" t="s">
        <v>280</v>
      </c>
    </row>
    <row r="397" spans="1:10" x14ac:dyDescent="0.3">
      <c r="A397" s="57" t="s">
        <v>6</v>
      </c>
      <c r="B397" s="56" t="s">
        <v>70</v>
      </c>
      <c r="C397" s="63" t="s">
        <v>181</v>
      </c>
      <c r="D397">
        <v>1</v>
      </c>
      <c r="E397">
        <v>1</v>
      </c>
      <c r="F397">
        <v>4</v>
      </c>
      <c r="G397" t="str">
        <f>CONCATENATE("BR024-","",C397,FIXED(D397,0,0),E397,F397)</f>
        <v>BR024-01114</v>
      </c>
      <c r="H397">
        <v>5550</v>
      </c>
      <c r="I397" t="s">
        <v>279</v>
      </c>
      <c r="J397" t="s">
        <v>280</v>
      </c>
    </row>
    <row r="398" spans="1:10" x14ac:dyDescent="0.3">
      <c r="A398" s="61"/>
      <c r="C398" s="65"/>
      <c r="G398" t="s">
        <v>271</v>
      </c>
      <c r="I398" t="s">
        <v>279</v>
      </c>
      <c r="J398" t="s">
        <v>280</v>
      </c>
    </row>
    <row r="399" spans="1:10" x14ac:dyDescent="0.3">
      <c r="A399" s="58" t="s">
        <v>110</v>
      </c>
      <c r="B399" s="55" t="s">
        <v>86</v>
      </c>
      <c r="C399" s="67" t="s">
        <v>224</v>
      </c>
      <c r="D399">
        <v>1</v>
      </c>
      <c r="E399">
        <v>1</v>
      </c>
      <c r="F399">
        <v>4</v>
      </c>
      <c r="G399" t="str">
        <f>CONCATENATE("BR024-","",C399,FIXED(D399,0,0),E399,F399)</f>
        <v>BR024-44114</v>
      </c>
      <c r="H399">
        <v>5550</v>
      </c>
      <c r="I399" t="s">
        <v>279</v>
      </c>
      <c r="J399" t="s">
        <v>280</v>
      </c>
    </row>
    <row r="400" spans="1:10" x14ac:dyDescent="0.3">
      <c r="A400" s="61"/>
      <c r="C400" s="65"/>
      <c r="G400" t="s">
        <v>271</v>
      </c>
      <c r="I400" t="s">
        <v>279</v>
      </c>
      <c r="J400" t="s">
        <v>280</v>
      </c>
    </row>
    <row r="401" spans="1:10" x14ac:dyDescent="0.3">
      <c r="A401" s="55" t="s">
        <v>101</v>
      </c>
      <c r="B401" s="55" t="s">
        <v>88</v>
      </c>
      <c r="C401" s="69" t="s">
        <v>228</v>
      </c>
      <c r="D401">
        <v>1</v>
      </c>
      <c r="E401">
        <v>1</v>
      </c>
      <c r="F401">
        <v>4</v>
      </c>
      <c r="G401" t="str">
        <f>CONCATENATE("BR024-","",C401,FIXED(D401,0,0),E401,F401)</f>
        <v>BR024-48114</v>
      </c>
      <c r="H401">
        <v>5550</v>
      </c>
      <c r="I401" t="s">
        <v>279</v>
      </c>
      <c r="J401" t="s">
        <v>280</v>
      </c>
    </row>
    <row r="402" spans="1:10" x14ac:dyDescent="0.3">
      <c r="A402" t="s">
        <v>282</v>
      </c>
      <c r="B402"/>
      <c r="C402" s="63" t="s">
        <v>235</v>
      </c>
      <c r="D402">
        <v>1</v>
      </c>
      <c r="E402">
        <v>1</v>
      </c>
      <c r="F402" t="s">
        <v>245</v>
      </c>
      <c r="G402" t="str">
        <f>CONCATENATE("BR024-","",C402,FIXED(D402,0,0),E402,F402)</f>
        <v>BR024-E011J</v>
      </c>
      <c r="H402">
        <v>5450</v>
      </c>
      <c r="I402" t="s">
        <v>279</v>
      </c>
      <c r="J402" t="s">
        <v>280</v>
      </c>
    </row>
    <row r="403" spans="1:10" x14ac:dyDescent="0.3">
      <c r="A403" s="61"/>
      <c r="C403" s="65"/>
      <c r="G403" t="s">
        <v>272</v>
      </c>
      <c r="I403" t="s">
        <v>279</v>
      </c>
      <c r="J403" t="s">
        <v>280</v>
      </c>
    </row>
    <row r="404" spans="1:10" x14ac:dyDescent="0.3">
      <c r="A404" s="55"/>
      <c r="C404" s="69"/>
    </row>
    <row r="406" spans="1:10" x14ac:dyDescent="0.3">
      <c r="A406" t="s">
        <v>282</v>
      </c>
      <c r="B406"/>
      <c r="C406" s="63" t="s">
        <v>235</v>
      </c>
      <c r="D406">
        <v>2</v>
      </c>
      <c r="E406">
        <v>1</v>
      </c>
      <c r="F406">
        <v>0</v>
      </c>
      <c r="G406" t="str">
        <f>CONCATENATE("BR024-","",C406,FIXED(D406,0,0),E406,F406)</f>
        <v>BR024-E0210</v>
      </c>
      <c r="H406">
        <v>5450</v>
      </c>
      <c r="I406" t="s">
        <v>273</v>
      </c>
      <c r="J406" t="s">
        <v>281</v>
      </c>
    </row>
    <row r="407" spans="1:10" x14ac:dyDescent="0.3">
      <c r="A407" s="58" t="s">
        <v>114</v>
      </c>
      <c r="B407" s="55" t="s">
        <v>90</v>
      </c>
      <c r="C407" s="67" t="s">
        <v>223</v>
      </c>
      <c r="D407">
        <v>2</v>
      </c>
      <c r="E407">
        <v>1</v>
      </c>
      <c r="F407">
        <v>5</v>
      </c>
      <c r="G407" t="str">
        <f>CONCATENATE("BR024-","",C407,FIXED(D407,0,0),E407,F407)</f>
        <v>BR024-43215</v>
      </c>
      <c r="H407">
        <v>5550</v>
      </c>
      <c r="I407" t="s">
        <v>273</v>
      </c>
      <c r="J407" t="s">
        <v>281</v>
      </c>
    </row>
    <row r="408" spans="1:10" x14ac:dyDescent="0.3">
      <c r="A408" s="61"/>
      <c r="C408" s="65"/>
      <c r="G408" t="s">
        <v>271</v>
      </c>
      <c r="I408" t="s">
        <v>273</v>
      </c>
      <c r="J408" t="s">
        <v>281</v>
      </c>
    </row>
    <row r="409" spans="1:10" x14ac:dyDescent="0.3">
      <c r="A409" s="61" t="s">
        <v>68</v>
      </c>
      <c r="B409" s="56" t="s">
        <v>82</v>
      </c>
      <c r="C409" s="65" t="s">
        <v>208</v>
      </c>
      <c r="D409">
        <v>2</v>
      </c>
      <c r="E409">
        <v>1</v>
      </c>
      <c r="F409">
        <v>5</v>
      </c>
      <c r="G409" t="str">
        <f>CONCATENATE("BR024-","",C409,FIXED(D409,0,0),E409,F409)</f>
        <v>BR024-28215</v>
      </c>
      <c r="H409">
        <v>5550</v>
      </c>
      <c r="I409" t="s">
        <v>273</v>
      </c>
      <c r="J409" t="s">
        <v>281</v>
      </c>
    </row>
    <row r="410" spans="1:10" x14ac:dyDescent="0.3">
      <c r="A410" s="61"/>
      <c r="C410" s="65"/>
      <c r="G410" t="s">
        <v>271</v>
      </c>
      <c r="I410" t="s">
        <v>273</v>
      </c>
      <c r="J410" t="s">
        <v>281</v>
      </c>
    </row>
    <row r="411" spans="1:10" x14ac:dyDescent="0.3">
      <c r="A411" s="61" t="s">
        <v>53</v>
      </c>
      <c r="B411" s="56" t="s">
        <v>79</v>
      </c>
      <c r="C411" s="65" t="s">
        <v>198</v>
      </c>
      <c r="D411">
        <v>2</v>
      </c>
      <c r="E411">
        <v>1</v>
      </c>
      <c r="F411">
        <v>5</v>
      </c>
      <c r="G411" t="str">
        <f>CONCATENATE("BR024-","",C411,FIXED(D411,0,0),E411,F411)</f>
        <v>BR024-18215</v>
      </c>
      <c r="H411">
        <v>5550</v>
      </c>
      <c r="I411" t="s">
        <v>273</v>
      </c>
      <c r="J411" t="s">
        <v>281</v>
      </c>
    </row>
    <row r="412" spans="1:10" x14ac:dyDescent="0.3">
      <c r="A412" s="61"/>
      <c r="C412" s="65"/>
      <c r="G412" t="s">
        <v>271</v>
      </c>
      <c r="I412" t="s">
        <v>273</v>
      </c>
      <c r="J412" t="s">
        <v>281</v>
      </c>
    </row>
    <row r="413" spans="1:10" x14ac:dyDescent="0.3">
      <c r="A413" s="58" t="s">
        <v>94</v>
      </c>
      <c r="B413" s="56" t="s">
        <v>88</v>
      </c>
      <c r="C413" s="67" t="s">
        <v>216</v>
      </c>
      <c r="D413">
        <v>2</v>
      </c>
      <c r="E413">
        <v>1</v>
      </c>
      <c r="F413">
        <v>5</v>
      </c>
      <c r="G413" t="str">
        <f>CONCATENATE("BR024-","",C413,FIXED(D413,0,0),E413,F413)</f>
        <v>BR024-36215</v>
      </c>
      <c r="H413">
        <v>5550</v>
      </c>
      <c r="I413" t="s">
        <v>273</v>
      </c>
      <c r="J413" t="s">
        <v>281</v>
      </c>
    </row>
    <row r="414" spans="1:10" x14ac:dyDescent="0.3">
      <c r="A414" s="61"/>
      <c r="C414" s="65"/>
      <c r="G414" t="s">
        <v>271</v>
      </c>
      <c r="I414" t="s">
        <v>273</v>
      </c>
      <c r="J414" t="s">
        <v>281</v>
      </c>
    </row>
    <row r="415" spans="1:10" x14ac:dyDescent="0.3">
      <c r="A415" s="60" t="s">
        <v>9</v>
      </c>
      <c r="B415" s="56" t="s">
        <v>70</v>
      </c>
      <c r="C415" s="64" t="s">
        <v>182</v>
      </c>
      <c r="D415">
        <v>2</v>
      </c>
      <c r="E415">
        <v>1</v>
      </c>
      <c r="F415">
        <v>5</v>
      </c>
      <c r="G415" t="str">
        <f>CONCATENATE("BR024-","",C415,FIXED(D415,0,0),E415,F415)</f>
        <v>BR024-02215</v>
      </c>
      <c r="H415">
        <v>5550</v>
      </c>
      <c r="I415" t="s">
        <v>273</v>
      </c>
      <c r="J415" t="s">
        <v>281</v>
      </c>
    </row>
    <row r="416" spans="1:10" x14ac:dyDescent="0.3">
      <c r="A416" s="61"/>
      <c r="C416" s="65"/>
      <c r="G416" t="s">
        <v>271</v>
      </c>
      <c r="I416" t="s">
        <v>273</v>
      </c>
      <c r="J416" t="s">
        <v>281</v>
      </c>
    </row>
    <row r="417" spans="1:10" x14ac:dyDescent="0.3">
      <c r="A417" s="61" t="s">
        <v>69</v>
      </c>
      <c r="B417" s="56" t="s">
        <v>82</v>
      </c>
      <c r="C417" s="65" t="s">
        <v>209</v>
      </c>
      <c r="D417">
        <v>2</v>
      </c>
      <c r="E417">
        <v>1</v>
      </c>
      <c r="F417">
        <v>5</v>
      </c>
      <c r="G417" t="str">
        <f>CONCATENATE("BR024-","",C417,FIXED(D417,0,0),E417,F417)</f>
        <v>BR024-29215</v>
      </c>
      <c r="H417">
        <v>5550</v>
      </c>
      <c r="I417" t="s">
        <v>273</v>
      </c>
      <c r="J417" t="s">
        <v>281</v>
      </c>
    </row>
    <row r="418" spans="1:10" x14ac:dyDescent="0.3">
      <c r="A418" s="61"/>
      <c r="C418" s="65"/>
      <c r="G418" t="s">
        <v>271</v>
      </c>
      <c r="I418" t="s">
        <v>273</v>
      </c>
      <c r="J418" t="s">
        <v>281</v>
      </c>
    </row>
    <row r="419" spans="1:10" x14ac:dyDescent="0.3">
      <c r="A419" s="61" t="s">
        <v>85</v>
      </c>
      <c r="B419" s="56" t="s">
        <v>86</v>
      </c>
      <c r="C419" s="65" t="s">
        <v>210</v>
      </c>
      <c r="D419">
        <v>2</v>
      </c>
      <c r="E419">
        <v>1</v>
      </c>
      <c r="F419">
        <v>5</v>
      </c>
      <c r="G419" t="str">
        <f>CONCATENATE("BR024-","",C419,FIXED(D419,0,0),E419,F419)</f>
        <v>BR024-30215</v>
      </c>
      <c r="H419">
        <v>5550</v>
      </c>
      <c r="I419" t="s">
        <v>273</v>
      </c>
      <c r="J419" t="s">
        <v>281</v>
      </c>
    </row>
    <row r="420" spans="1:10" x14ac:dyDescent="0.3">
      <c r="A420" s="61"/>
      <c r="C420" s="65"/>
      <c r="G420" t="s">
        <v>271</v>
      </c>
      <c r="I420" t="s">
        <v>273</v>
      </c>
      <c r="J420" t="s">
        <v>281</v>
      </c>
    </row>
    <row r="421" spans="1:10" x14ac:dyDescent="0.3">
      <c r="A421" s="61" t="s">
        <v>41</v>
      </c>
      <c r="B421" s="56" t="s">
        <v>75</v>
      </c>
      <c r="C421" s="65" t="s">
        <v>193</v>
      </c>
      <c r="D421">
        <v>2</v>
      </c>
      <c r="E421">
        <v>1</v>
      </c>
      <c r="F421">
        <v>5</v>
      </c>
      <c r="G421" t="str">
        <f>CONCATENATE("BR024-","",C421,FIXED(D421,0,0),E421,F421)</f>
        <v>BR024-13215</v>
      </c>
      <c r="H421">
        <v>5550</v>
      </c>
      <c r="I421" t="s">
        <v>273</v>
      </c>
      <c r="J421" t="s">
        <v>281</v>
      </c>
    </row>
    <row r="422" spans="1:10" x14ac:dyDescent="0.3">
      <c r="A422" s="61"/>
      <c r="C422" s="65"/>
      <c r="G422" t="s">
        <v>271</v>
      </c>
      <c r="I422" t="s">
        <v>273</v>
      </c>
      <c r="J422" t="s">
        <v>281</v>
      </c>
    </row>
    <row r="423" spans="1:10" x14ac:dyDescent="0.3">
      <c r="A423" s="61" t="s">
        <v>83</v>
      </c>
      <c r="B423" s="56" t="s">
        <v>82</v>
      </c>
      <c r="C423" s="65" t="s">
        <v>203</v>
      </c>
      <c r="D423">
        <v>2</v>
      </c>
      <c r="E423">
        <v>1</v>
      </c>
      <c r="F423">
        <v>5</v>
      </c>
      <c r="G423" t="str">
        <f>CONCATENATE("BR024-","",C423,FIXED(D423,0,0),E423,F423)</f>
        <v>BR024-23215</v>
      </c>
      <c r="H423">
        <v>5550</v>
      </c>
      <c r="I423" t="s">
        <v>273</v>
      </c>
      <c r="J423" t="s">
        <v>281</v>
      </c>
    </row>
    <row r="424" spans="1:10" x14ac:dyDescent="0.3">
      <c r="A424" s="61"/>
      <c r="C424" s="65"/>
      <c r="G424" t="s">
        <v>271</v>
      </c>
      <c r="I424" t="s">
        <v>273</v>
      </c>
      <c r="J424" t="s">
        <v>281</v>
      </c>
    </row>
    <row r="425" spans="1:10" x14ac:dyDescent="0.3">
      <c r="A425" s="61" t="s">
        <v>91</v>
      </c>
      <c r="B425" s="56" t="s">
        <v>90</v>
      </c>
      <c r="C425" s="65" t="s">
        <v>213</v>
      </c>
      <c r="D425">
        <v>2</v>
      </c>
      <c r="E425">
        <v>1</v>
      </c>
      <c r="F425">
        <v>5</v>
      </c>
      <c r="G425" t="str">
        <f>CONCATENATE("BR024-","",C425,FIXED(D425,0,0),E425,F425)</f>
        <v>BR024-33215</v>
      </c>
      <c r="H425">
        <v>5550</v>
      </c>
      <c r="I425" t="s">
        <v>273</v>
      </c>
      <c r="J425" t="s">
        <v>281</v>
      </c>
    </row>
    <row r="426" spans="1:10" x14ac:dyDescent="0.3">
      <c r="A426" t="s">
        <v>282</v>
      </c>
      <c r="B426"/>
      <c r="C426" s="63" t="s">
        <v>235</v>
      </c>
      <c r="D426">
        <v>2</v>
      </c>
      <c r="E426">
        <v>1</v>
      </c>
      <c r="F426">
        <v>1</v>
      </c>
      <c r="G426" t="str">
        <f>CONCATENATE("BR024-","",C426,FIXED(D426,0,0),E426,F426)</f>
        <v>BR024-E0211</v>
      </c>
      <c r="H426">
        <v>5450</v>
      </c>
      <c r="I426" t="s">
        <v>273</v>
      </c>
      <c r="J426" t="s">
        <v>281</v>
      </c>
    </row>
    <row r="427" spans="1:10" x14ac:dyDescent="0.3">
      <c r="A427" s="61" t="s">
        <v>55</v>
      </c>
      <c r="B427" s="56" t="s">
        <v>79</v>
      </c>
      <c r="C427" s="65" t="s">
        <v>199</v>
      </c>
      <c r="D427">
        <v>2</v>
      </c>
      <c r="E427">
        <v>1</v>
      </c>
      <c r="F427">
        <v>5</v>
      </c>
      <c r="G427" t="str">
        <f>CONCATENATE("BR024-","",C427,FIXED(D427,0,0),E427,F427)</f>
        <v>BR024-19215</v>
      </c>
      <c r="H427">
        <v>5550</v>
      </c>
      <c r="I427" t="s">
        <v>273</v>
      </c>
      <c r="J427" t="s">
        <v>281</v>
      </c>
    </row>
    <row r="428" spans="1:10" x14ac:dyDescent="0.3">
      <c r="A428" s="61"/>
      <c r="C428" s="65"/>
      <c r="G428" t="s">
        <v>271</v>
      </c>
      <c r="I428" t="s">
        <v>273</v>
      </c>
      <c r="J428" t="s">
        <v>281</v>
      </c>
    </row>
    <row r="429" spans="1:10" x14ac:dyDescent="0.3">
      <c r="A429" s="58" t="s">
        <v>108</v>
      </c>
      <c r="B429" s="55" t="s">
        <v>90</v>
      </c>
      <c r="C429" s="67" t="s">
        <v>226</v>
      </c>
      <c r="D429">
        <v>2</v>
      </c>
      <c r="E429">
        <v>1</v>
      </c>
      <c r="F429">
        <v>5</v>
      </c>
      <c r="G429" t="str">
        <f>CONCATENATE("BR024-","",C429,FIXED(D429,0,0),E429,F429)</f>
        <v>BR024-46215</v>
      </c>
      <c r="H429">
        <v>5550</v>
      </c>
      <c r="I429" t="s">
        <v>273</v>
      </c>
      <c r="J429" t="s">
        <v>281</v>
      </c>
    </row>
    <row r="430" spans="1:10" x14ac:dyDescent="0.3">
      <c r="A430" s="61"/>
      <c r="C430" s="65"/>
      <c r="G430" t="s">
        <v>271</v>
      </c>
      <c r="I430" t="s">
        <v>273</v>
      </c>
      <c r="J430" t="s">
        <v>281</v>
      </c>
    </row>
    <row r="431" spans="1:10" x14ac:dyDescent="0.3">
      <c r="A431" s="55" t="s">
        <v>100</v>
      </c>
      <c r="B431" s="55" t="s">
        <v>90</v>
      </c>
      <c r="C431" s="69" t="s">
        <v>229</v>
      </c>
      <c r="D431">
        <v>2</v>
      </c>
      <c r="E431">
        <v>1</v>
      </c>
      <c r="F431">
        <v>5</v>
      </c>
      <c r="G431" t="str">
        <f>CONCATENATE("BR024-","",C431,FIXED(D431,0,0),E431,F431)</f>
        <v>BR024-49215</v>
      </c>
      <c r="H431">
        <v>5550</v>
      </c>
      <c r="I431" t="s">
        <v>273</v>
      </c>
      <c r="J431" t="s">
        <v>281</v>
      </c>
    </row>
    <row r="432" spans="1:10" x14ac:dyDescent="0.3">
      <c r="A432" s="61"/>
      <c r="C432" s="65"/>
      <c r="G432" t="s">
        <v>271</v>
      </c>
      <c r="I432" t="s">
        <v>273</v>
      </c>
      <c r="J432" t="s">
        <v>281</v>
      </c>
    </row>
    <row r="433" spans="1:10" x14ac:dyDescent="0.3">
      <c r="A433" s="61" t="s">
        <v>57</v>
      </c>
      <c r="B433" s="56" t="s">
        <v>80</v>
      </c>
      <c r="C433" s="65" t="s">
        <v>200</v>
      </c>
      <c r="D433">
        <v>2</v>
      </c>
      <c r="E433">
        <v>1</v>
      </c>
      <c r="F433">
        <v>5</v>
      </c>
      <c r="G433" t="str">
        <f>CONCATENATE("BR024-","",C433,FIXED(D433,0,0),E433,F433)</f>
        <v>BR024-20215</v>
      </c>
      <c r="H433">
        <v>5550</v>
      </c>
      <c r="I433" t="s">
        <v>273</v>
      </c>
      <c r="J433" t="s">
        <v>281</v>
      </c>
    </row>
    <row r="434" spans="1:10" x14ac:dyDescent="0.3">
      <c r="A434" s="61"/>
      <c r="C434" s="65"/>
      <c r="G434" t="s">
        <v>271</v>
      </c>
      <c r="I434" t="s">
        <v>273</v>
      </c>
      <c r="J434" t="s">
        <v>281</v>
      </c>
    </row>
    <row r="435" spans="1:10" x14ac:dyDescent="0.3">
      <c r="A435" s="58" t="s">
        <v>95</v>
      </c>
      <c r="B435" s="56" t="s">
        <v>90</v>
      </c>
      <c r="C435" s="67" t="s">
        <v>217</v>
      </c>
      <c r="D435">
        <v>2</v>
      </c>
      <c r="E435">
        <v>1</v>
      </c>
      <c r="F435">
        <v>5</v>
      </c>
      <c r="G435" t="str">
        <f>CONCATENATE("BR024-","",C435,FIXED(D435,0,0),E435,F435)</f>
        <v>BR024-37215</v>
      </c>
      <c r="H435">
        <v>5550</v>
      </c>
      <c r="I435" t="s">
        <v>273</v>
      </c>
      <c r="J435" t="s">
        <v>281</v>
      </c>
    </row>
    <row r="436" spans="1:10" x14ac:dyDescent="0.3">
      <c r="A436" s="61"/>
      <c r="C436" s="65"/>
      <c r="G436" t="s">
        <v>271</v>
      </c>
      <c r="I436" t="s">
        <v>273</v>
      </c>
      <c r="J436" t="s">
        <v>281</v>
      </c>
    </row>
    <row r="437" spans="1:10" x14ac:dyDescent="0.3">
      <c r="A437" s="61" t="s">
        <v>24</v>
      </c>
      <c r="B437" s="56" t="s">
        <v>72</v>
      </c>
      <c r="C437" s="65" t="s">
        <v>187</v>
      </c>
      <c r="D437">
        <v>2</v>
      </c>
      <c r="E437">
        <v>1</v>
      </c>
      <c r="F437">
        <v>5</v>
      </c>
      <c r="G437" t="str">
        <f>CONCATENATE("BR024-","",C437,FIXED(D437,0,0),E437,F437)</f>
        <v>BR024-07215</v>
      </c>
      <c r="H437">
        <v>5550</v>
      </c>
      <c r="I437" t="s">
        <v>273</v>
      </c>
      <c r="J437" t="s">
        <v>281</v>
      </c>
    </row>
    <row r="438" spans="1:10" x14ac:dyDescent="0.3">
      <c r="A438" s="61"/>
      <c r="C438" s="65"/>
      <c r="G438" t="s">
        <v>271</v>
      </c>
      <c r="I438" t="s">
        <v>273</v>
      </c>
      <c r="J438" t="s">
        <v>281</v>
      </c>
    </row>
    <row r="439" spans="1:10" x14ac:dyDescent="0.3">
      <c r="A439" s="55" t="s">
        <v>102</v>
      </c>
      <c r="B439" s="55" t="s">
        <v>86</v>
      </c>
      <c r="C439" s="69" t="s">
        <v>227</v>
      </c>
      <c r="D439">
        <v>2</v>
      </c>
      <c r="E439">
        <v>1</v>
      </c>
      <c r="F439">
        <v>5</v>
      </c>
      <c r="G439" t="str">
        <f>CONCATENATE("BR024-","",C439,FIXED(D439,0,0),E439,F439)</f>
        <v>BR024-47215</v>
      </c>
      <c r="H439">
        <v>5550</v>
      </c>
      <c r="I439" t="s">
        <v>273</v>
      </c>
      <c r="J439" t="s">
        <v>281</v>
      </c>
    </row>
    <row r="440" spans="1:10" x14ac:dyDescent="0.3">
      <c r="A440" s="61"/>
      <c r="C440" s="65"/>
      <c r="G440" t="s">
        <v>271</v>
      </c>
      <c r="I440" t="s">
        <v>273</v>
      </c>
      <c r="J440" t="s">
        <v>281</v>
      </c>
    </row>
    <row r="441" spans="1:10" x14ac:dyDescent="0.3">
      <c r="A441" s="61" t="s">
        <v>44</v>
      </c>
      <c r="B441" s="56" t="s">
        <v>75</v>
      </c>
      <c r="C441" s="65" t="s">
        <v>194</v>
      </c>
      <c r="D441">
        <v>2</v>
      </c>
      <c r="E441">
        <v>1</v>
      </c>
      <c r="F441">
        <v>5</v>
      </c>
      <c r="G441" t="str">
        <f>CONCATENATE("BR024-","",C441,FIXED(D441,0,0),E441,F441)</f>
        <v>BR024-14215</v>
      </c>
      <c r="H441">
        <v>5550</v>
      </c>
      <c r="I441" t="s">
        <v>273</v>
      </c>
      <c r="J441" t="s">
        <v>281</v>
      </c>
    </row>
    <row r="442" spans="1:10" x14ac:dyDescent="0.3">
      <c r="A442" s="61"/>
      <c r="C442" s="65"/>
      <c r="G442" t="s">
        <v>271</v>
      </c>
      <c r="I442" t="s">
        <v>273</v>
      </c>
      <c r="J442" t="s">
        <v>281</v>
      </c>
    </row>
    <row r="443" spans="1:10" x14ac:dyDescent="0.3">
      <c r="A443" s="61" t="s">
        <v>18</v>
      </c>
      <c r="B443" s="56" t="s">
        <v>71</v>
      </c>
      <c r="C443" s="65" t="s">
        <v>185</v>
      </c>
      <c r="D443">
        <v>2</v>
      </c>
      <c r="E443">
        <v>1</v>
      </c>
      <c r="F443">
        <v>5</v>
      </c>
      <c r="G443" t="str">
        <f>CONCATENATE("BR024-","",C443,FIXED(D443,0,0),E443,F443)</f>
        <v>BR024-05215</v>
      </c>
      <c r="H443">
        <v>5550</v>
      </c>
      <c r="I443" t="s">
        <v>273</v>
      </c>
      <c r="J443" t="s">
        <v>281</v>
      </c>
    </row>
    <row r="444" spans="1:10" x14ac:dyDescent="0.3">
      <c r="A444" s="61"/>
      <c r="C444" s="65"/>
      <c r="G444" t="s">
        <v>271</v>
      </c>
      <c r="I444" t="s">
        <v>273</v>
      </c>
      <c r="J444" t="s">
        <v>281</v>
      </c>
    </row>
    <row r="445" spans="1:10" x14ac:dyDescent="0.3">
      <c r="A445" s="61" t="s">
        <v>38</v>
      </c>
      <c r="B445" s="56" t="s">
        <v>75</v>
      </c>
      <c r="C445" s="65" t="s">
        <v>192</v>
      </c>
      <c r="D445">
        <v>2</v>
      </c>
      <c r="E445">
        <v>1</v>
      </c>
      <c r="F445">
        <v>5</v>
      </c>
      <c r="G445" t="str">
        <f>CONCATENATE("BR024-","",C445,FIXED(D445,0,0),E445,F445)</f>
        <v>BR024-12215</v>
      </c>
      <c r="H445">
        <v>5550</v>
      </c>
      <c r="I445" t="s">
        <v>273</v>
      </c>
      <c r="J445" t="s">
        <v>281</v>
      </c>
    </row>
    <row r="446" spans="1:10" x14ac:dyDescent="0.3">
      <c r="A446" t="s">
        <v>282</v>
      </c>
      <c r="B446"/>
      <c r="C446" s="63" t="s">
        <v>235</v>
      </c>
      <c r="D446">
        <v>2</v>
      </c>
      <c r="E446">
        <v>1</v>
      </c>
      <c r="F446">
        <v>2</v>
      </c>
      <c r="G446" t="str">
        <f>CONCATENATE("BR024-","",C446,FIXED(D446,0,0),E446,F446)</f>
        <v>BR024-E0212</v>
      </c>
      <c r="H446">
        <v>5450</v>
      </c>
      <c r="I446" t="s">
        <v>273</v>
      </c>
      <c r="J446" t="s">
        <v>281</v>
      </c>
    </row>
    <row r="447" spans="1:10" x14ac:dyDescent="0.3">
      <c r="A447" s="55" t="s">
        <v>101</v>
      </c>
      <c r="B447" s="55" t="s">
        <v>88</v>
      </c>
      <c r="C447" s="69" t="s">
        <v>228</v>
      </c>
      <c r="D447">
        <v>2</v>
      </c>
      <c r="E447">
        <v>1</v>
      </c>
      <c r="F447">
        <v>5</v>
      </c>
      <c r="G447" t="str">
        <f>CONCATENATE("BR024-","",C447,FIXED(D447,0,0),E447,F447)</f>
        <v>BR024-48215</v>
      </c>
      <c r="H447">
        <v>5550</v>
      </c>
      <c r="I447" t="s">
        <v>273</v>
      </c>
      <c r="J447" t="s">
        <v>281</v>
      </c>
    </row>
    <row r="448" spans="1:10" x14ac:dyDescent="0.3">
      <c r="A448" s="61"/>
      <c r="C448" s="65"/>
      <c r="G448" t="s">
        <v>271</v>
      </c>
      <c r="I448" t="s">
        <v>273</v>
      </c>
      <c r="J448" t="s">
        <v>281</v>
      </c>
    </row>
    <row r="449" spans="1:10" x14ac:dyDescent="0.3">
      <c r="A449" s="60" t="s">
        <v>21</v>
      </c>
      <c r="B449" s="56" t="s">
        <v>71</v>
      </c>
      <c r="C449" s="64" t="s">
        <v>186</v>
      </c>
      <c r="D449">
        <v>2</v>
      </c>
      <c r="E449">
        <v>1</v>
      </c>
      <c r="F449">
        <v>5</v>
      </c>
      <c r="G449" t="str">
        <f>CONCATENATE("BR024-","",C449,FIXED(D449,0,0),E449,F449)</f>
        <v>BR024-06215</v>
      </c>
      <c r="H449">
        <v>5550</v>
      </c>
      <c r="I449" t="s">
        <v>273</v>
      </c>
      <c r="J449" t="s">
        <v>281</v>
      </c>
    </row>
    <row r="450" spans="1:10" x14ac:dyDescent="0.3">
      <c r="A450" s="61"/>
      <c r="C450" s="65"/>
      <c r="G450" t="s">
        <v>271</v>
      </c>
      <c r="I450" t="s">
        <v>273</v>
      </c>
      <c r="J450" t="s">
        <v>281</v>
      </c>
    </row>
    <row r="451" spans="1:10" x14ac:dyDescent="0.3">
      <c r="A451" s="61" t="s">
        <v>51</v>
      </c>
      <c r="B451" s="56" t="s">
        <v>79</v>
      </c>
      <c r="C451" s="65" t="s">
        <v>197</v>
      </c>
      <c r="D451">
        <v>2</v>
      </c>
      <c r="E451">
        <v>1</v>
      </c>
      <c r="F451">
        <v>5</v>
      </c>
      <c r="G451" t="str">
        <f>CONCATENATE("BR024-","",C451,FIXED(D451,0,0),E451,F451)</f>
        <v>BR024-17215</v>
      </c>
      <c r="H451">
        <v>5550</v>
      </c>
      <c r="I451" t="s">
        <v>273</v>
      </c>
      <c r="J451" t="s">
        <v>281</v>
      </c>
    </row>
    <row r="452" spans="1:10" x14ac:dyDescent="0.3">
      <c r="A452" s="61"/>
      <c r="C452" s="65"/>
      <c r="G452" t="s">
        <v>271</v>
      </c>
      <c r="I452" t="s">
        <v>273</v>
      </c>
      <c r="J452" t="s">
        <v>281</v>
      </c>
    </row>
    <row r="453" spans="1:10" x14ac:dyDescent="0.3">
      <c r="A453" s="61" t="s">
        <v>89</v>
      </c>
      <c r="B453" s="56" t="s">
        <v>90</v>
      </c>
      <c r="C453" s="65" t="s">
        <v>212</v>
      </c>
      <c r="D453">
        <v>2</v>
      </c>
      <c r="E453">
        <v>1</v>
      </c>
      <c r="F453">
        <v>5</v>
      </c>
      <c r="G453" t="str">
        <f>CONCATENATE("BR024-","",C453,FIXED(D453,0,0),E453,F453)</f>
        <v>BR024-32215</v>
      </c>
      <c r="H453">
        <v>5550</v>
      </c>
      <c r="I453" t="s">
        <v>273</v>
      </c>
      <c r="J453" t="s">
        <v>281</v>
      </c>
    </row>
    <row r="454" spans="1:10" x14ac:dyDescent="0.3">
      <c r="A454" s="61"/>
      <c r="C454" s="65"/>
      <c r="G454" t="s">
        <v>271</v>
      </c>
      <c r="I454" t="s">
        <v>273</v>
      </c>
      <c r="J454" t="s">
        <v>281</v>
      </c>
    </row>
    <row r="455" spans="1:10" x14ac:dyDescent="0.3">
      <c r="A455" s="61" t="s">
        <v>62</v>
      </c>
      <c r="B455" s="56" t="s">
        <v>82</v>
      </c>
      <c r="C455" s="65" t="s">
        <v>205</v>
      </c>
      <c r="D455">
        <v>2</v>
      </c>
      <c r="E455">
        <v>1</v>
      </c>
      <c r="F455">
        <v>5</v>
      </c>
      <c r="G455" t="str">
        <f>CONCATENATE("BR024-","",C455,FIXED(D455,0,0),E455,F455)</f>
        <v>BR024-25215</v>
      </c>
      <c r="H455">
        <v>5550</v>
      </c>
      <c r="I455" t="s">
        <v>273</v>
      </c>
      <c r="J455" t="s">
        <v>281</v>
      </c>
    </row>
    <row r="456" spans="1:10" x14ac:dyDescent="0.3">
      <c r="A456" s="61"/>
      <c r="C456" s="65"/>
      <c r="G456" t="s">
        <v>271</v>
      </c>
      <c r="I456" t="s">
        <v>273</v>
      </c>
      <c r="J456" t="s">
        <v>281</v>
      </c>
    </row>
    <row r="457" spans="1:10" x14ac:dyDescent="0.3">
      <c r="A457" s="61" t="s">
        <v>27</v>
      </c>
      <c r="B457" s="56" t="s">
        <v>72</v>
      </c>
      <c r="C457" s="65" t="s">
        <v>188</v>
      </c>
      <c r="D457">
        <v>2</v>
      </c>
      <c r="E457">
        <v>1</v>
      </c>
      <c r="F457">
        <v>5</v>
      </c>
      <c r="G457" t="str">
        <f>CONCATENATE("BR024-","",C457,FIXED(D457,0,0),E457,F457)</f>
        <v>BR024-08215</v>
      </c>
      <c r="H457">
        <v>5550</v>
      </c>
      <c r="I457" t="s">
        <v>273</v>
      </c>
      <c r="J457" t="s">
        <v>281</v>
      </c>
    </row>
    <row r="458" spans="1:10" x14ac:dyDescent="0.3">
      <c r="A458" s="61"/>
      <c r="C458" s="65"/>
      <c r="G458" t="s">
        <v>271</v>
      </c>
      <c r="I458" t="s">
        <v>273</v>
      </c>
      <c r="J458" t="s">
        <v>281</v>
      </c>
    </row>
    <row r="459" spans="1:10" x14ac:dyDescent="0.3">
      <c r="A459" s="57" t="s">
        <v>6</v>
      </c>
      <c r="B459" s="56" t="s">
        <v>70</v>
      </c>
      <c r="C459" s="63" t="s">
        <v>181</v>
      </c>
      <c r="D459">
        <v>2</v>
      </c>
      <c r="E459">
        <v>1</v>
      </c>
      <c r="F459">
        <v>5</v>
      </c>
      <c r="G459" t="str">
        <f>CONCATENATE("BR024-","",C459,FIXED(D459,0,0),E459,F459)</f>
        <v>BR024-01215</v>
      </c>
      <c r="H459">
        <v>5550</v>
      </c>
      <c r="I459" t="s">
        <v>273</v>
      </c>
      <c r="J459" t="s">
        <v>281</v>
      </c>
    </row>
    <row r="460" spans="1:10" x14ac:dyDescent="0.3">
      <c r="A460" s="61"/>
      <c r="C460" s="65"/>
      <c r="G460" t="s">
        <v>271</v>
      </c>
      <c r="I460" t="s">
        <v>273</v>
      </c>
      <c r="J460" t="s">
        <v>281</v>
      </c>
    </row>
    <row r="461" spans="1:10" x14ac:dyDescent="0.3">
      <c r="A461" s="58" t="s">
        <v>97</v>
      </c>
      <c r="B461" s="55" t="s">
        <v>86</v>
      </c>
      <c r="C461" s="67" t="s">
        <v>219</v>
      </c>
      <c r="D461">
        <v>2</v>
      </c>
      <c r="E461">
        <v>1</v>
      </c>
      <c r="F461">
        <v>5</v>
      </c>
      <c r="G461" t="str">
        <f>CONCATENATE("BR024-","",C461,FIXED(D461,0,0),E461,F461)</f>
        <v>BR024-39215</v>
      </c>
      <c r="H461">
        <v>5550</v>
      </c>
      <c r="I461" t="s">
        <v>273</v>
      </c>
      <c r="J461" t="s">
        <v>281</v>
      </c>
    </row>
    <row r="462" spans="1:10" x14ac:dyDescent="0.3">
      <c r="A462" s="61"/>
      <c r="C462" s="65"/>
      <c r="G462" t="s">
        <v>271</v>
      </c>
      <c r="I462" t="s">
        <v>273</v>
      </c>
      <c r="J462" t="s">
        <v>281</v>
      </c>
    </row>
    <row r="463" spans="1:10" x14ac:dyDescent="0.3">
      <c r="A463" s="58" t="s">
        <v>110</v>
      </c>
      <c r="B463" s="55" t="s">
        <v>86</v>
      </c>
      <c r="C463" s="67" t="s">
        <v>224</v>
      </c>
      <c r="D463">
        <v>2</v>
      </c>
      <c r="E463">
        <v>1</v>
      </c>
      <c r="F463">
        <v>5</v>
      </c>
      <c r="G463" t="str">
        <f>CONCATENATE("BR024-","",C463,FIXED(D463,0,0),E463,F463)</f>
        <v>BR024-44215</v>
      </c>
      <c r="H463">
        <v>5550</v>
      </c>
      <c r="I463" t="s">
        <v>273</v>
      </c>
      <c r="J463" t="s">
        <v>281</v>
      </c>
    </row>
    <row r="464" spans="1:10" x14ac:dyDescent="0.3">
      <c r="A464" s="61"/>
      <c r="C464" s="65"/>
      <c r="G464" t="s">
        <v>271</v>
      </c>
      <c r="I464" t="s">
        <v>273</v>
      </c>
      <c r="J464" t="s">
        <v>281</v>
      </c>
    </row>
    <row r="465" spans="1:10" x14ac:dyDescent="0.3">
      <c r="A465" s="58" t="s">
        <v>109</v>
      </c>
      <c r="B465" s="55" t="s">
        <v>88</v>
      </c>
      <c r="C465" s="67" t="s">
        <v>225</v>
      </c>
      <c r="D465">
        <v>2</v>
      </c>
      <c r="E465">
        <v>1</v>
      </c>
      <c r="F465">
        <v>5</v>
      </c>
      <c r="G465" t="str">
        <f>CONCATENATE("BR024-","",C465,FIXED(D465,0,0),E465,F465)</f>
        <v>BR024-45215</v>
      </c>
      <c r="H465">
        <v>5550</v>
      </c>
      <c r="I465" t="s">
        <v>273</v>
      </c>
      <c r="J465" t="s">
        <v>281</v>
      </c>
    </row>
    <row r="466" spans="1:10" x14ac:dyDescent="0.3">
      <c r="A466" t="s">
        <v>282</v>
      </c>
      <c r="B466"/>
      <c r="C466" s="63" t="s">
        <v>235</v>
      </c>
      <c r="D466">
        <v>2</v>
      </c>
      <c r="E466">
        <v>1</v>
      </c>
      <c r="F466">
        <v>3</v>
      </c>
      <c r="G466" t="str">
        <f>CONCATENATE("BR024-","",C466,FIXED(D466,0,0),E466,F466)</f>
        <v>BR024-E0213</v>
      </c>
      <c r="H466">
        <v>5450</v>
      </c>
      <c r="I466" t="s">
        <v>273</v>
      </c>
      <c r="J466" t="s">
        <v>281</v>
      </c>
    </row>
    <row r="467" spans="1:10" x14ac:dyDescent="0.3">
      <c r="A467" s="58" t="s">
        <v>96</v>
      </c>
      <c r="B467" s="56" t="s">
        <v>90</v>
      </c>
      <c r="C467" s="67" t="s">
        <v>218</v>
      </c>
      <c r="D467">
        <v>2</v>
      </c>
      <c r="E467">
        <v>1</v>
      </c>
      <c r="F467">
        <v>5</v>
      </c>
      <c r="G467" t="str">
        <f>CONCATENATE("BR024-","",C467,FIXED(D467,0,0),E467,F467)</f>
        <v>BR024-38215</v>
      </c>
      <c r="H467">
        <v>5550</v>
      </c>
      <c r="I467" t="s">
        <v>273</v>
      </c>
      <c r="J467" t="s">
        <v>281</v>
      </c>
    </row>
    <row r="468" spans="1:10" x14ac:dyDescent="0.3">
      <c r="A468" s="61"/>
      <c r="C468" s="65"/>
      <c r="G468" t="s">
        <v>272</v>
      </c>
      <c r="I468" t="s">
        <v>273</v>
      </c>
      <c r="J468" t="s">
        <v>281</v>
      </c>
    </row>
    <row r="469" spans="1:10" x14ac:dyDescent="0.3">
      <c r="A469" s="61" t="s">
        <v>87</v>
      </c>
      <c r="B469" s="56" t="s">
        <v>88</v>
      </c>
      <c r="C469" s="65" t="s">
        <v>211</v>
      </c>
      <c r="D469">
        <v>2</v>
      </c>
      <c r="E469">
        <v>1</v>
      </c>
      <c r="F469">
        <v>5</v>
      </c>
      <c r="G469" t="str">
        <f>CONCATENATE("BR024-","",C469,FIXED(D469,0,0),E469,F469)</f>
        <v>BR024-31215</v>
      </c>
      <c r="H469">
        <v>5550</v>
      </c>
      <c r="I469" t="s">
        <v>274</v>
      </c>
      <c r="J469" t="s">
        <v>281</v>
      </c>
    </row>
    <row r="470" spans="1:10" x14ac:dyDescent="0.3">
      <c r="A470" s="61"/>
      <c r="C470" s="65"/>
      <c r="G470" t="s">
        <v>271</v>
      </c>
      <c r="I470" t="s">
        <v>274</v>
      </c>
      <c r="J470" t="s">
        <v>281</v>
      </c>
    </row>
    <row r="471" spans="1:10" x14ac:dyDescent="0.3">
      <c r="A471" s="58" t="s">
        <v>115</v>
      </c>
      <c r="B471" s="55" t="s">
        <v>86</v>
      </c>
      <c r="C471" s="67" t="s">
        <v>222</v>
      </c>
      <c r="D471">
        <v>2</v>
      </c>
      <c r="E471">
        <v>1</v>
      </c>
      <c r="F471">
        <v>5</v>
      </c>
      <c r="G471" t="str">
        <f>CONCATENATE("BR024-","",C471,FIXED(D471,0,0),E471,F471)</f>
        <v>BR024-42215</v>
      </c>
      <c r="H471">
        <v>5550</v>
      </c>
      <c r="I471" t="s">
        <v>274</v>
      </c>
      <c r="J471" t="s">
        <v>281</v>
      </c>
    </row>
    <row r="472" spans="1:10" x14ac:dyDescent="0.3">
      <c r="A472" s="61"/>
      <c r="C472" s="65"/>
      <c r="G472" t="s">
        <v>271</v>
      </c>
      <c r="I472" t="s">
        <v>274</v>
      </c>
      <c r="J472" t="s">
        <v>281</v>
      </c>
    </row>
    <row r="473" spans="1:10" x14ac:dyDescent="0.3">
      <c r="A473" s="61" t="s">
        <v>64</v>
      </c>
      <c r="B473" s="56" t="s">
        <v>82</v>
      </c>
      <c r="C473" s="65" t="s">
        <v>206</v>
      </c>
      <c r="D473">
        <v>2</v>
      </c>
      <c r="E473">
        <v>1</v>
      </c>
      <c r="F473">
        <v>5</v>
      </c>
      <c r="G473" t="str">
        <f>CONCATENATE("BR024-","",C473,FIXED(D473,0,0),E473,F473)</f>
        <v>BR024-26215</v>
      </c>
      <c r="H473">
        <v>5550</v>
      </c>
      <c r="I473" t="s">
        <v>274</v>
      </c>
      <c r="J473" t="s">
        <v>281</v>
      </c>
    </row>
    <row r="474" spans="1:10" x14ac:dyDescent="0.3">
      <c r="A474" s="61"/>
      <c r="C474" s="65"/>
      <c r="G474" t="s">
        <v>271</v>
      </c>
      <c r="I474" t="s">
        <v>274</v>
      </c>
      <c r="J474" t="s">
        <v>281</v>
      </c>
    </row>
    <row r="475" spans="1:10" x14ac:dyDescent="0.3">
      <c r="A475" s="58" t="s">
        <v>177</v>
      </c>
      <c r="B475" s="55" t="s">
        <v>90</v>
      </c>
      <c r="C475" s="67" t="s">
        <v>221</v>
      </c>
      <c r="D475">
        <v>2</v>
      </c>
      <c r="E475">
        <v>1</v>
      </c>
      <c r="F475">
        <v>5</v>
      </c>
      <c r="G475" t="str">
        <f>CONCATENATE("BR024-","",C475,FIXED(D475,0,0),E475,F475)</f>
        <v>BR024-41215</v>
      </c>
      <c r="H475">
        <v>5550</v>
      </c>
      <c r="I475" t="s">
        <v>274</v>
      </c>
      <c r="J475" t="s">
        <v>281</v>
      </c>
    </row>
    <row r="476" spans="1:10" x14ac:dyDescent="0.3">
      <c r="A476" s="61"/>
      <c r="C476" s="65"/>
      <c r="G476" t="s">
        <v>271</v>
      </c>
      <c r="I476" t="s">
        <v>274</v>
      </c>
      <c r="J476" t="s">
        <v>281</v>
      </c>
    </row>
    <row r="477" spans="1:10" x14ac:dyDescent="0.3">
      <c r="A477" s="61" t="s">
        <v>49</v>
      </c>
      <c r="B477" s="56" t="s">
        <v>75</v>
      </c>
      <c r="C477" s="65" t="s">
        <v>196</v>
      </c>
      <c r="D477">
        <v>2</v>
      </c>
      <c r="E477">
        <v>1</v>
      </c>
      <c r="F477">
        <v>5</v>
      </c>
      <c r="G477" t="str">
        <f>CONCATENATE("BR024-","",C477,FIXED(D477,0,0),E477,F477)</f>
        <v>BR024-16215</v>
      </c>
      <c r="H477">
        <v>5550</v>
      </c>
      <c r="I477" t="s">
        <v>274</v>
      </c>
      <c r="J477" t="s">
        <v>281</v>
      </c>
    </row>
    <row r="478" spans="1:10" x14ac:dyDescent="0.3">
      <c r="A478" s="61"/>
      <c r="C478" s="65"/>
      <c r="G478" t="s">
        <v>271</v>
      </c>
      <c r="I478" t="s">
        <v>274</v>
      </c>
      <c r="J478" t="s">
        <v>281</v>
      </c>
    </row>
    <row r="479" spans="1:10" x14ac:dyDescent="0.3">
      <c r="A479" s="61" t="s">
        <v>92</v>
      </c>
      <c r="B479" s="56" t="s">
        <v>90</v>
      </c>
      <c r="C479" s="65" t="s">
        <v>214</v>
      </c>
      <c r="D479">
        <v>2</v>
      </c>
      <c r="E479">
        <v>1</v>
      </c>
      <c r="F479">
        <v>5</v>
      </c>
      <c r="G479" t="str">
        <f>CONCATENATE("BR024-","",C479,FIXED(D479,0,0),E479,F479)</f>
        <v>BR024-34215</v>
      </c>
      <c r="H479">
        <v>5550</v>
      </c>
      <c r="I479" t="s">
        <v>274</v>
      </c>
      <c r="J479" t="s">
        <v>281</v>
      </c>
    </row>
    <row r="480" spans="1:10" x14ac:dyDescent="0.3">
      <c r="A480" s="61"/>
      <c r="C480" s="65"/>
      <c r="G480" t="s">
        <v>271</v>
      </c>
      <c r="I480" t="s">
        <v>274</v>
      </c>
      <c r="J480" t="s">
        <v>281</v>
      </c>
    </row>
    <row r="481" spans="1:10" x14ac:dyDescent="0.3">
      <c r="A481" s="57" t="s">
        <v>15</v>
      </c>
      <c r="B481" s="56" t="s">
        <v>71</v>
      </c>
      <c r="C481" s="63" t="s">
        <v>184</v>
      </c>
      <c r="D481">
        <v>2</v>
      </c>
      <c r="E481">
        <v>1</v>
      </c>
      <c r="F481">
        <v>5</v>
      </c>
      <c r="G481" t="str">
        <f>CONCATENATE("BR024-","",C481,FIXED(D481,0,0),E481,F481)</f>
        <v>BR024-04215</v>
      </c>
      <c r="H481">
        <v>5550</v>
      </c>
      <c r="I481" t="s">
        <v>274</v>
      </c>
      <c r="J481" t="s">
        <v>281</v>
      </c>
    </row>
    <row r="482" spans="1:10" x14ac:dyDescent="0.3">
      <c r="A482" s="61"/>
      <c r="C482" s="65"/>
      <c r="G482" t="s">
        <v>271</v>
      </c>
      <c r="I482" t="s">
        <v>274</v>
      </c>
      <c r="J482" t="s">
        <v>281</v>
      </c>
    </row>
    <row r="483" spans="1:10" x14ac:dyDescent="0.3">
      <c r="A483" s="61" t="s">
        <v>60</v>
      </c>
      <c r="B483" s="56" t="s">
        <v>80</v>
      </c>
      <c r="C483" s="65" t="s">
        <v>201</v>
      </c>
      <c r="D483">
        <v>2</v>
      </c>
      <c r="E483">
        <v>1</v>
      </c>
      <c r="F483">
        <v>5</v>
      </c>
      <c r="G483" t="str">
        <f>CONCATENATE("BR024-","",C483,FIXED(D483,0,0),E483,F483)</f>
        <v>BR024-21215</v>
      </c>
      <c r="H483">
        <v>5550</v>
      </c>
      <c r="I483" t="s">
        <v>274</v>
      </c>
      <c r="J483" t="s">
        <v>281</v>
      </c>
    </row>
    <row r="484" spans="1:10" x14ac:dyDescent="0.3">
      <c r="A484" s="61"/>
      <c r="C484" s="65"/>
      <c r="G484" t="s">
        <v>271</v>
      </c>
      <c r="I484" t="s">
        <v>274</v>
      </c>
      <c r="J484" t="s">
        <v>281</v>
      </c>
    </row>
    <row r="485" spans="1:10" x14ac:dyDescent="0.3">
      <c r="A485" s="61" t="s">
        <v>81</v>
      </c>
      <c r="B485" s="56" t="s">
        <v>82</v>
      </c>
      <c r="C485" s="65" t="s">
        <v>202</v>
      </c>
      <c r="D485">
        <v>2</v>
      </c>
      <c r="E485">
        <v>1</v>
      </c>
      <c r="F485">
        <v>5</v>
      </c>
      <c r="G485" t="str">
        <f>CONCATENATE("BR024-","",C485,FIXED(D485,0,0),E485,F485)</f>
        <v>BR024-22215</v>
      </c>
      <c r="H485">
        <v>5550</v>
      </c>
      <c r="I485" t="s">
        <v>274</v>
      </c>
      <c r="J485" t="s">
        <v>281</v>
      </c>
    </row>
    <row r="486" spans="1:10" x14ac:dyDescent="0.3">
      <c r="A486" t="s">
        <v>282</v>
      </c>
      <c r="B486"/>
      <c r="C486" s="63" t="s">
        <v>235</v>
      </c>
      <c r="D486">
        <v>2</v>
      </c>
      <c r="E486">
        <v>1</v>
      </c>
      <c r="F486">
        <v>4</v>
      </c>
      <c r="G486" t="str">
        <f>CONCATENATE("BR024-","",C486,FIXED(D486,0,0),E486,F486)</f>
        <v>BR024-E0214</v>
      </c>
      <c r="H486">
        <v>5450</v>
      </c>
      <c r="I486" t="s">
        <v>274</v>
      </c>
      <c r="J486" t="s">
        <v>281</v>
      </c>
    </row>
    <row r="487" spans="1:10" x14ac:dyDescent="0.3">
      <c r="A487" s="61" t="s">
        <v>12</v>
      </c>
      <c r="B487" s="56" t="s">
        <v>71</v>
      </c>
      <c r="C487" s="65" t="s">
        <v>183</v>
      </c>
      <c r="D487">
        <v>2</v>
      </c>
      <c r="E487">
        <v>1</v>
      </c>
      <c r="F487">
        <v>5</v>
      </c>
      <c r="G487" t="str">
        <f>CONCATENATE("BR024-","",C487,FIXED(D487,0,0),E487,F487)</f>
        <v>BR024-03215</v>
      </c>
      <c r="H487">
        <v>5550</v>
      </c>
      <c r="I487" t="s">
        <v>274</v>
      </c>
      <c r="J487" t="s">
        <v>281</v>
      </c>
    </row>
    <row r="488" spans="1:10" x14ac:dyDescent="0.3">
      <c r="A488" s="61"/>
      <c r="C488" s="65"/>
      <c r="G488" t="s">
        <v>271</v>
      </c>
      <c r="I488" t="s">
        <v>274</v>
      </c>
      <c r="J488" t="s">
        <v>281</v>
      </c>
    </row>
    <row r="489" spans="1:10" x14ac:dyDescent="0.3">
      <c r="A489" s="61" t="s">
        <v>93</v>
      </c>
      <c r="B489" s="56" t="s">
        <v>86</v>
      </c>
      <c r="C489" s="65" t="s">
        <v>215</v>
      </c>
      <c r="D489">
        <v>2</v>
      </c>
      <c r="E489">
        <v>1</v>
      </c>
      <c r="F489">
        <v>5</v>
      </c>
      <c r="G489" t="str">
        <f>CONCATENATE("BR024-","",C489,FIXED(D489,0,0),E489,F489)</f>
        <v>BR024-35215</v>
      </c>
      <c r="H489">
        <v>5550</v>
      </c>
      <c r="I489" t="s">
        <v>274</v>
      </c>
      <c r="J489" t="s">
        <v>281</v>
      </c>
    </row>
    <row r="490" spans="1:10" x14ac:dyDescent="0.3">
      <c r="A490" s="61"/>
      <c r="C490" s="65"/>
      <c r="G490" t="s">
        <v>271</v>
      </c>
      <c r="I490" t="s">
        <v>274</v>
      </c>
      <c r="J490" t="s">
        <v>281</v>
      </c>
    </row>
    <row r="491" spans="1:10" x14ac:dyDescent="0.3">
      <c r="A491" s="61" t="s">
        <v>31</v>
      </c>
      <c r="B491" s="56" t="s">
        <v>74</v>
      </c>
      <c r="C491" s="65" t="s">
        <v>190</v>
      </c>
      <c r="D491">
        <v>2</v>
      </c>
      <c r="E491">
        <v>1</v>
      </c>
      <c r="F491">
        <v>5</v>
      </c>
      <c r="G491" t="str">
        <f>CONCATENATE("BR024-","",C491,FIXED(D491,0,0),E491,F491)</f>
        <v>BR024-10215</v>
      </c>
      <c r="H491">
        <v>5550</v>
      </c>
      <c r="I491" t="s">
        <v>274</v>
      </c>
      <c r="J491" t="s">
        <v>281</v>
      </c>
    </row>
    <row r="492" spans="1:10" x14ac:dyDescent="0.3">
      <c r="A492" s="61"/>
      <c r="C492" s="65"/>
      <c r="G492" t="s">
        <v>271</v>
      </c>
      <c r="I492" t="s">
        <v>274</v>
      </c>
      <c r="J492" t="s">
        <v>281</v>
      </c>
    </row>
    <row r="493" spans="1:10" x14ac:dyDescent="0.3">
      <c r="A493" s="58" t="s">
        <v>98</v>
      </c>
      <c r="B493" s="55" t="s">
        <v>138</v>
      </c>
      <c r="C493" s="67" t="s">
        <v>220</v>
      </c>
      <c r="D493">
        <v>2</v>
      </c>
      <c r="E493">
        <v>1</v>
      </c>
      <c r="F493">
        <v>5</v>
      </c>
      <c r="G493" t="str">
        <f>CONCATENATE("BR024-","",C493,FIXED(D493,0,0),E493,F493)</f>
        <v>BR024-40215</v>
      </c>
      <c r="H493">
        <v>5550</v>
      </c>
      <c r="I493" t="s">
        <v>274</v>
      </c>
      <c r="J493" t="s">
        <v>281</v>
      </c>
    </row>
    <row r="494" spans="1:10" x14ac:dyDescent="0.3">
      <c r="A494" s="61"/>
      <c r="C494" s="65"/>
      <c r="G494" t="s">
        <v>271</v>
      </c>
      <c r="I494" t="s">
        <v>274</v>
      </c>
      <c r="J494" t="s">
        <v>281</v>
      </c>
    </row>
    <row r="495" spans="1:10" x14ac:dyDescent="0.3">
      <c r="A495" s="61" t="s">
        <v>30</v>
      </c>
      <c r="B495" s="56" t="s">
        <v>74</v>
      </c>
      <c r="C495" s="65" t="s">
        <v>189</v>
      </c>
      <c r="D495">
        <v>2</v>
      </c>
      <c r="E495">
        <v>1</v>
      </c>
      <c r="F495">
        <v>5</v>
      </c>
      <c r="G495" t="str">
        <f>CONCATENATE("BR024-","",C495,FIXED(D495,0,0),E495,F495)</f>
        <v>BR024-09215</v>
      </c>
      <c r="H495">
        <v>5550</v>
      </c>
      <c r="I495" t="s">
        <v>274</v>
      </c>
      <c r="J495" t="s">
        <v>281</v>
      </c>
    </row>
    <row r="496" spans="1:10" x14ac:dyDescent="0.3">
      <c r="A496" s="61"/>
      <c r="C496" s="65"/>
      <c r="G496" t="s">
        <v>271</v>
      </c>
      <c r="I496" t="s">
        <v>274</v>
      </c>
      <c r="J496" t="s">
        <v>281</v>
      </c>
    </row>
    <row r="497" spans="1:10" x14ac:dyDescent="0.3">
      <c r="A497" s="61" t="s">
        <v>84</v>
      </c>
      <c r="B497" s="56" t="s">
        <v>82</v>
      </c>
      <c r="C497" s="65" t="s">
        <v>204</v>
      </c>
      <c r="D497">
        <v>2</v>
      </c>
      <c r="E497">
        <v>1</v>
      </c>
      <c r="F497">
        <v>5</v>
      </c>
      <c r="G497" t="str">
        <f>CONCATENATE("BR024-","",C497,FIXED(D497,0,0),E497,F497)</f>
        <v>BR024-24215</v>
      </c>
      <c r="H497">
        <v>5550</v>
      </c>
      <c r="I497" t="s">
        <v>274</v>
      </c>
      <c r="J497" t="s">
        <v>281</v>
      </c>
    </row>
    <row r="498" spans="1:10" x14ac:dyDescent="0.3">
      <c r="A498" s="61"/>
      <c r="C498" s="65"/>
      <c r="G498" t="s">
        <v>271</v>
      </c>
      <c r="I498" t="s">
        <v>274</v>
      </c>
      <c r="J498" t="s">
        <v>281</v>
      </c>
    </row>
    <row r="499" spans="1:10" x14ac:dyDescent="0.3">
      <c r="A499" s="61" t="s">
        <v>66</v>
      </c>
      <c r="B499" s="56" t="s">
        <v>82</v>
      </c>
      <c r="C499" s="65" t="s">
        <v>207</v>
      </c>
      <c r="D499">
        <v>2</v>
      </c>
      <c r="E499">
        <v>1</v>
      </c>
      <c r="F499">
        <v>5</v>
      </c>
      <c r="G499" t="str">
        <f>CONCATENATE("BR024-","",C499,FIXED(D499,0,0),E499,F499)</f>
        <v>BR024-27215</v>
      </c>
      <c r="H499">
        <v>5550</v>
      </c>
      <c r="I499" t="s">
        <v>274</v>
      </c>
      <c r="J499" t="s">
        <v>281</v>
      </c>
    </row>
    <row r="500" spans="1:10" x14ac:dyDescent="0.3">
      <c r="A500" s="61"/>
      <c r="C500" s="65"/>
      <c r="G500" t="s">
        <v>271</v>
      </c>
      <c r="I500" t="s">
        <v>274</v>
      </c>
      <c r="J500" t="s">
        <v>281</v>
      </c>
    </row>
    <row r="501" spans="1:10" x14ac:dyDescent="0.3">
      <c r="A501" s="61" t="s">
        <v>34</v>
      </c>
      <c r="B501" s="56" t="s">
        <v>74</v>
      </c>
      <c r="C501" s="65" t="s">
        <v>191</v>
      </c>
      <c r="D501">
        <v>2</v>
      </c>
      <c r="E501">
        <v>1</v>
      </c>
      <c r="F501">
        <v>5</v>
      </c>
      <c r="G501" t="str">
        <f>CONCATENATE("BR024-","",C501,FIXED(D501,0,0),E501,F501)</f>
        <v>BR024-11215</v>
      </c>
      <c r="H501">
        <v>5550</v>
      </c>
      <c r="I501" t="s">
        <v>274</v>
      </c>
      <c r="J501" t="s">
        <v>281</v>
      </c>
    </row>
    <row r="502" spans="1:10" x14ac:dyDescent="0.3">
      <c r="A502" s="61"/>
      <c r="C502" s="65"/>
      <c r="G502" t="s">
        <v>271</v>
      </c>
      <c r="I502" t="s">
        <v>274</v>
      </c>
      <c r="J502" t="s">
        <v>281</v>
      </c>
    </row>
    <row r="503" spans="1:10" x14ac:dyDescent="0.3">
      <c r="A503" s="61" t="s">
        <v>60</v>
      </c>
      <c r="B503" s="56" t="s">
        <v>80</v>
      </c>
      <c r="C503" s="65" t="s">
        <v>201</v>
      </c>
      <c r="D503">
        <v>2</v>
      </c>
      <c r="E503">
        <v>1</v>
      </c>
      <c r="F503">
        <v>6</v>
      </c>
      <c r="G503" t="str">
        <f>CONCATENATE("BR024-","",C503,FIXED(D503,0,0),E503,F503)</f>
        <v>BR024-21216</v>
      </c>
      <c r="H503">
        <v>5550</v>
      </c>
      <c r="I503" t="s">
        <v>274</v>
      </c>
      <c r="J503" t="s">
        <v>281</v>
      </c>
    </row>
    <row r="504" spans="1:10" x14ac:dyDescent="0.3">
      <c r="A504" s="61"/>
      <c r="C504" s="65"/>
      <c r="G504" t="s">
        <v>271</v>
      </c>
      <c r="I504" t="s">
        <v>274</v>
      </c>
      <c r="J504" t="s">
        <v>281</v>
      </c>
    </row>
    <row r="505" spans="1:10" x14ac:dyDescent="0.3">
      <c r="A505" s="61" t="s">
        <v>38</v>
      </c>
      <c r="B505" s="56" t="s">
        <v>75</v>
      </c>
      <c r="C505" s="65" t="s">
        <v>192</v>
      </c>
      <c r="D505">
        <v>2</v>
      </c>
      <c r="E505">
        <v>1</v>
      </c>
      <c r="F505">
        <v>6</v>
      </c>
      <c r="G505" t="str">
        <f>CONCATENATE("BR024-","",C505,FIXED(D505,0,0),E505,F505)</f>
        <v>BR024-12216</v>
      </c>
      <c r="H505">
        <v>5550</v>
      </c>
      <c r="I505" t="s">
        <v>274</v>
      </c>
      <c r="J505" t="s">
        <v>281</v>
      </c>
    </row>
    <row r="506" spans="1:10" x14ac:dyDescent="0.3">
      <c r="A506" t="s">
        <v>282</v>
      </c>
      <c r="B506"/>
      <c r="C506" s="63" t="s">
        <v>235</v>
      </c>
      <c r="D506">
        <v>2</v>
      </c>
      <c r="E506">
        <v>1</v>
      </c>
      <c r="F506">
        <v>5</v>
      </c>
      <c r="G506" t="str">
        <f>CONCATENATE("BR024-","",C506,FIXED(D506,0,0),E506,F506)</f>
        <v>BR024-E0215</v>
      </c>
      <c r="H506">
        <v>5450</v>
      </c>
      <c r="I506" t="s">
        <v>274</v>
      </c>
      <c r="J506" t="s">
        <v>281</v>
      </c>
    </row>
    <row r="507" spans="1:10" x14ac:dyDescent="0.3">
      <c r="A507" s="60" t="s">
        <v>9</v>
      </c>
      <c r="B507" s="56" t="s">
        <v>70</v>
      </c>
      <c r="C507" s="64" t="s">
        <v>182</v>
      </c>
      <c r="D507">
        <v>2</v>
      </c>
      <c r="E507">
        <v>1</v>
      </c>
      <c r="F507">
        <v>6</v>
      </c>
      <c r="G507" t="str">
        <f>CONCATENATE("BR024-","",C507,FIXED(D507,0,0),E507,F507)</f>
        <v>BR024-02216</v>
      </c>
      <c r="H507">
        <v>5550</v>
      </c>
      <c r="I507" t="s">
        <v>274</v>
      </c>
      <c r="J507" t="s">
        <v>281</v>
      </c>
    </row>
    <row r="508" spans="1:10" x14ac:dyDescent="0.3">
      <c r="A508" s="61"/>
      <c r="C508" s="65"/>
      <c r="G508" t="s">
        <v>271</v>
      </c>
      <c r="I508" t="s">
        <v>274</v>
      </c>
      <c r="J508" t="s">
        <v>281</v>
      </c>
    </row>
    <row r="509" spans="1:10" x14ac:dyDescent="0.3">
      <c r="A509" s="57" t="s">
        <v>6</v>
      </c>
      <c r="B509" s="56" t="s">
        <v>70</v>
      </c>
      <c r="C509" s="63" t="s">
        <v>181</v>
      </c>
      <c r="D509">
        <v>2</v>
      </c>
      <c r="E509">
        <v>1</v>
      </c>
      <c r="F509">
        <v>6</v>
      </c>
      <c r="G509" t="str">
        <f>CONCATENATE("BR024-","",C509,FIXED(D509,0,0),E509,F509)</f>
        <v>BR024-01216</v>
      </c>
      <c r="H509">
        <v>5550</v>
      </c>
      <c r="I509" t="s">
        <v>274</v>
      </c>
      <c r="J509" t="s">
        <v>281</v>
      </c>
    </row>
    <row r="510" spans="1:10" x14ac:dyDescent="0.3">
      <c r="A510" s="61"/>
      <c r="C510" s="65"/>
      <c r="G510" t="s">
        <v>271</v>
      </c>
      <c r="I510" t="s">
        <v>274</v>
      </c>
      <c r="J510" t="s">
        <v>281</v>
      </c>
    </row>
    <row r="511" spans="1:10" x14ac:dyDescent="0.3">
      <c r="A511" s="58" t="s">
        <v>109</v>
      </c>
      <c r="B511" s="55" t="s">
        <v>88</v>
      </c>
      <c r="C511" s="67" t="s">
        <v>225</v>
      </c>
      <c r="D511">
        <v>2</v>
      </c>
      <c r="E511">
        <v>1</v>
      </c>
      <c r="F511">
        <v>6</v>
      </c>
      <c r="G511" t="str">
        <f>CONCATENATE("BR024-","",C511,FIXED(D511,0,0),E511,F511)</f>
        <v>BR024-45216</v>
      </c>
      <c r="H511">
        <v>5550</v>
      </c>
      <c r="I511" t="s">
        <v>274</v>
      </c>
      <c r="J511" t="s">
        <v>281</v>
      </c>
    </row>
    <row r="512" spans="1:10" x14ac:dyDescent="0.3">
      <c r="A512" s="61"/>
      <c r="C512" s="65"/>
      <c r="G512" t="s">
        <v>271</v>
      </c>
      <c r="I512" t="s">
        <v>274</v>
      </c>
      <c r="J512" t="s">
        <v>281</v>
      </c>
    </row>
    <row r="513" spans="1:10" x14ac:dyDescent="0.3">
      <c r="A513" s="62" t="s">
        <v>69</v>
      </c>
      <c r="B513" s="56" t="s">
        <v>82</v>
      </c>
      <c r="C513" s="66" t="s">
        <v>209</v>
      </c>
      <c r="D513">
        <v>2</v>
      </c>
      <c r="E513">
        <v>1</v>
      </c>
      <c r="F513">
        <v>6</v>
      </c>
      <c r="G513" t="str">
        <f>CONCATENATE("BR024-","",C513,FIXED(D513,0,0),E513,F513)</f>
        <v>BR024-29216</v>
      </c>
      <c r="H513">
        <v>5550</v>
      </c>
      <c r="I513" t="s">
        <v>274</v>
      </c>
      <c r="J513" t="s">
        <v>281</v>
      </c>
    </row>
    <row r="514" spans="1:10" x14ac:dyDescent="0.3">
      <c r="A514" s="61"/>
      <c r="C514" s="65"/>
      <c r="G514" t="s">
        <v>271</v>
      </c>
      <c r="I514" t="s">
        <v>274</v>
      </c>
      <c r="J514" t="s">
        <v>281</v>
      </c>
    </row>
    <row r="515" spans="1:10" x14ac:dyDescent="0.3">
      <c r="A515" s="61" t="s">
        <v>49</v>
      </c>
      <c r="B515" s="56" t="s">
        <v>75</v>
      </c>
      <c r="C515" s="65" t="s">
        <v>196</v>
      </c>
      <c r="D515">
        <v>2</v>
      </c>
      <c r="E515">
        <v>1</v>
      </c>
      <c r="F515">
        <v>6</v>
      </c>
      <c r="G515" t="str">
        <f>CONCATENATE("BR024-","",C515,FIXED(D515,0,0),E515,F515)</f>
        <v>BR024-16216</v>
      </c>
      <c r="H515">
        <v>5550</v>
      </c>
      <c r="I515" t="s">
        <v>274</v>
      </c>
      <c r="J515" t="s">
        <v>281</v>
      </c>
    </row>
    <row r="516" spans="1:10" x14ac:dyDescent="0.3">
      <c r="A516" s="61"/>
      <c r="C516" s="65"/>
      <c r="G516" t="s">
        <v>271</v>
      </c>
      <c r="I516" t="s">
        <v>274</v>
      </c>
      <c r="J516" t="s">
        <v>281</v>
      </c>
    </row>
    <row r="517" spans="1:10" x14ac:dyDescent="0.3">
      <c r="A517" s="61" t="s">
        <v>85</v>
      </c>
      <c r="B517" s="56" t="s">
        <v>86</v>
      </c>
      <c r="C517" s="65" t="s">
        <v>210</v>
      </c>
      <c r="D517">
        <v>2</v>
      </c>
      <c r="E517">
        <v>1</v>
      </c>
      <c r="F517">
        <v>6</v>
      </c>
      <c r="G517" t="str">
        <f>CONCATENATE("BR024-","",C517,FIXED(D517,0,0),E517,F517)</f>
        <v>BR024-30216</v>
      </c>
      <c r="H517">
        <v>5550</v>
      </c>
      <c r="I517" t="s">
        <v>274</v>
      </c>
      <c r="J517" t="s">
        <v>281</v>
      </c>
    </row>
    <row r="518" spans="1:10" x14ac:dyDescent="0.3">
      <c r="A518" s="61"/>
      <c r="C518" s="65"/>
      <c r="G518" t="s">
        <v>271</v>
      </c>
      <c r="I518" t="s">
        <v>274</v>
      </c>
      <c r="J518" t="s">
        <v>281</v>
      </c>
    </row>
    <row r="519" spans="1:10" x14ac:dyDescent="0.3">
      <c r="A519" s="57" t="s">
        <v>15</v>
      </c>
      <c r="B519" s="56" t="s">
        <v>71</v>
      </c>
      <c r="C519" s="63" t="s">
        <v>184</v>
      </c>
      <c r="D519">
        <v>2</v>
      </c>
      <c r="E519">
        <v>1</v>
      </c>
      <c r="F519">
        <v>6</v>
      </c>
      <c r="G519" t="str">
        <f>CONCATENATE("BR024-","",C519,FIXED(D519,0,0),E519,F519)</f>
        <v>BR024-04216</v>
      </c>
      <c r="H519">
        <v>5550</v>
      </c>
      <c r="I519" t="s">
        <v>274</v>
      </c>
      <c r="J519" t="s">
        <v>281</v>
      </c>
    </row>
    <row r="520" spans="1:10" x14ac:dyDescent="0.3">
      <c r="A520" s="61"/>
      <c r="C520" s="65"/>
      <c r="G520" t="s">
        <v>271</v>
      </c>
      <c r="I520" t="s">
        <v>274</v>
      </c>
      <c r="J520" t="s">
        <v>281</v>
      </c>
    </row>
    <row r="521" spans="1:10" x14ac:dyDescent="0.3">
      <c r="A521" s="61" t="s">
        <v>93</v>
      </c>
      <c r="B521" s="56" t="s">
        <v>86</v>
      </c>
      <c r="C521" s="65" t="s">
        <v>215</v>
      </c>
      <c r="D521">
        <v>2</v>
      </c>
      <c r="E521">
        <v>1</v>
      </c>
      <c r="F521">
        <v>6</v>
      </c>
      <c r="G521" t="str">
        <f>CONCATENATE("BR024-","",C521,FIXED(D521,0,0),E521,F521)</f>
        <v>BR024-35216</v>
      </c>
      <c r="H521">
        <v>5550</v>
      </c>
      <c r="I521" t="s">
        <v>274</v>
      </c>
      <c r="J521" t="s">
        <v>281</v>
      </c>
    </row>
    <row r="522" spans="1:10" x14ac:dyDescent="0.3">
      <c r="A522" s="61"/>
      <c r="C522" s="65"/>
      <c r="G522" t="s">
        <v>271</v>
      </c>
      <c r="I522" t="s">
        <v>274</v>
      </c>
      <c r="J522" t="s">
        <v>281</v>
      </c>
    </row>
    <row r="523" spans="1:10" x14ac:dyDescent="0.3">
      <c r="A523" s="55" t="s">
        <v>101</v>
      </c>
      <c r="B523" s="55" t="s">
        <v>88</v>
      </c>
      <c r="C523" s="69" t="s">
        <v>228</v>
      </c>
      <c r="D523">
        <v>2</v>
      </c>
      <c r="E523">
        <v>1</v>
      </c>
      <c r="F523">
        <v>6</v>
      </c>
      <c r="G523" t="str">
        <f>CONCATENATE("BR024-","",C523,FIXED(D523,0,0),E523,F523)</f>
        <v>BR024-48216</v>
      </c>
      <c r="H523">
        <v>5550</v>
      </c>
      <c r="I523" t="s">
        <v>274</v>
      </c>
      <c r="J523" t="s">
        <v>281</v>
      </c>
    </row>
    <row r="524" spans="1:10" x14ac:dyDescent="0.3">
      <c r="A524" s="61"/>
      <c r="C524" s="65"/>
      <c r="G524" t="s">
        <v>271</v>
      </c>
      <c r="I524" t="s">
        <v>274</v>
      </c>
      <c r="J524" t="s">
        <v>281</v>
      </c>
    </row>
    <row r="525" spans="1:10" x14ac:dyDescent="0.3">
      <c r="A525" s="61" t="s">
        <v>30</v>
      </c>
      <c r="B525" s="56" t="s">
        <v>74</v>
      </c>
      <c r="C525" s="65" t="s">
        <v>189</v>
      </c>
      <c r="D525">
        <v>2</v>
      </c>
      <c r="E525">
        <v>1</v>
      </c>
      <c r="F525">
        <v>6</v>
      </c>
      <c r="G525" t="str">
        <f>CONCATENATE("BR024-","",C525,FIXED(D525,0,0),E525,F525)</f>
        <v>BR024-09216</v>
      </c>
      <c r="H525">
        <v>5550</v>
      </c>
      <c r="I525" t="s">
        <v>274</v>
      </c>
      <c r="J525" t="s">
        <v>281</v>
      </c>
    </row>
    <row r="526" spans="1:10" x14ac:dyDescent="0.3">
      <c r="A526" t="s">
        <v>282</v>
      </c>
      <c r="B526"/>
      <c r="C526" s="63" t="s">
        <v>235</v>
      </c>
      <c r="D526">
        <v>2</v>
      </c>
      <c r="E526">
        <v>1</v>
      </c>
      <c r="F526">
        <v>6</v>
      </c>
      <c r="G526" t="str">
        <f>CONCATENATE("BR024-","",C526,FIXED(D526,0,0),E526,F526)</f>
        <v>BR024-E0216</v>
      </c>
      <c r="H526">
        <v>5450</v>
      </c>
      <c r="I526" t="s">
        <v>274</v>
      </c>
      <c r="J526" t="s">
        <v>281</v>
      </c>
    </row>
    <row r="527" spans="1:10" x14ac:dyDescent="0.3">
      <c r="A527" s="61" t="s">
        <v>34</v>
      </c>
      <c r="B527" s="56" t="s">
        <v>74</v>
      </c>
      <c r="C527" s="65" t="s">
        <v>191</v>
      </c>
      <c r="D527">
        <v>2</v>
      </c>
      <c r="E527">
        <v>1</v>
      </c>
      <c r="F527">
        <v>6</v>
      </c>
      <c r="G527" t="str">
        <f>CONCATENATE("BR024-","",C527,FIXED(D527,0,0),E527,F527)</f>
        <v>BR024-11216</v>
      </c>
      <c r="H527">
        <v>5550</v>
      </c>
      <c r="I527" t="s">
        <v>274</v>
      </c>
      <c r="J527" t="s">
        <v>281</v>
      </c>
    </row>
    <row r="528" spans="1:10" x14ac:dyDescent="0.3">
      <c r="A528" s="61"/>
      <c r="C528" s="65"/>
      <c r="G528" t="s">
        <v>271</v>
      </c>
      <c r="I528" t="s">
        <v>274</v>
      </c>
      <c r="J528" t="s">
        <v>281</v>
      </c>
    </row>
    <row r="529" spans="1:10" x14ac:dyDescent="0.3">
      <c r="A529" s="58" t="s">
        <v>108</v>
      </c>
      <c r="B529" s="55" t="s">
        <v>90</v>
      </c>
      <c r="C529" s="67" t="s">
        <v>226</v>
      </c>
      <c r="D529">
        <v>2</v>
      </c>
      <c r="E529">
        <v>1</v>
      </c>
      <c r="F529">
        <v>6</v>
      </c>
      <c r="G529" t="str">
        <f>CONCATENATE("BR024-","",C529,FIXED(D529,0,0),E529,F529)</f>
        <v>BR024-46216</v>
      </c>
      <c r="H529">
        <v>5550</v>
      </c>
      <c r="I529" t="s">
        <v>274</v>
      </c>
      <c r="J529" t="s">
        <v>281</v>
      </c>
    </row>
    <row r="530" spans="1:10" x14ac:dyDescent="0.3">
      <c r="A530" s="61"/>
      <c r="C530" s="65"/>
      <c r="G530" t="s">
        <v>271</v>
      </c>
      <c r="I530" t="s">
        <v>274</v>
      </c>
      <c r="J530" t="s">
        <v>281</v>
      </c>
    </row>
    <row r="531" spans="1:10" x14ac:dyDescent="0.3">
      <c r="A531" s="61" t="s">
        <v>57</v>
      </c>
      <c r="B531" s="56" t="s">
        <v>80</v>
      </c>
      <c r="C531" s="65" t="s">
        <v>200</v>
      </c>
      <c r="D531">
        <v>2</v>
      </c>
      <c r="E531">
        <v>1</v>
      </c>
      <c r="F531">
        <v>6</v>
      </c>
      <c r="G531" t="str">
        <f>CONCATENATE("BR024-","",C531,FIXED(D531,0,0),E531,F531)</f>
        <v>BR024-20216</v>
      </c>
      <c r="H531">
        <v>5550</v>
      </c>
      <c r="I531" t="s">
        <v>274</v>
      </c>
      <c r="J531" t="s">
        <v>281</v>
      </c>
    </row>
    <row r="532" spans="1:10" x14ac:dyDescent="0.3">
      <c r="A532" s="61"/>
      <c r="C532" s="65"/>
      <c r="G532" t="s">
        <v>272</v>
      </c>
      <c r="J532" t="s">
        <v>281</v>
      </c>
    </row>
    <row r="533" spans="1:10" x14ac:dyDescent="0.3">
      <c r="A533" s="62" t="s">
        <v>51</v>
      </c>
      <c r="B533" s="56" t="s">
        <v>79</v>
      </c>
      <c r="C533" s="66" t="s">
        <v>197</v>
      </c>
      <c r="D533">
        <v>2</v>
      </c>
      <c r="E533">
        <v>1</v>
      </c>
      <c r="F533">
        <v>6</v>
      </c>
      <c r="G533" t="str">
        <f>CONCATENATE("BR024-","",C533,FIXED(D533,0,0),E533,F533)</f>
        <v>BR024-17216</v>
      </c>
      <c r="H533">
        <v>5550</v>
      </c>
      <c r="I533" t="s">
        <v>275</v>
      </c>
      <c r="J533" t="s">
        <v>281</v>
      </c>
    </row>
    <row r="534" spans="1:10" x14ac:dyDescent="0.3">
      <c r="A534" s="61"/>
      <c r="C534" s="65"/>
      <c r="G534" t="s">
        <v>271</v>
      </c>
      <c r="I534" t="s">
        <v>275</v>
      </c>
      <c r="J534" t="s">
        <v>281</v>
      </c>
    </row>
    <row r="535" spans="1:10" x14ac:dyDescent="0.3">
      <c r="A535" s="61" t="s">
        <v>27</v>
      </c>
      <c r="B535" s="56" t="s">
        <v>72</v>
      </c>
      <c r="C535" s="65" t="s">
        <v>188</v>
      </c>
      <c r="D535">
        <v>2</v>
      </c>
      <c r="E535">
        <v>1</v>
      </c>
      <c r="F535">
        <v>6</v>
      </c>
      <c r="G535" t="str">
        <f>CONCATENATE("BR024-","",C535,FIXED(D535,0,0),E535,F535)</f>
        <v>BR024-08216</v>
      </c>
      <c r="H535">
        <v>5550</v>
      </c>
      <c r="I535" t="s">
        <v>275</v>
      </c>
      <c r="J535" t="s">
        <v>281</v>
      </c>
    </row>
    <row r="536" spans="1:10" x14ac:dyDescent="0.3">
      <c r="A536" s="61"/>
      <c r="C536" s="65"/>
      <c r="G536" t="s">
        <v>271</v>
      </c>
      <c r="I536" t="s">
        <v>275</v>
      </c>
      <c r="J536" t="s">
        <v>281</v>
      </c>
    </row>
    <row r="537" spans="1:10" x14ac:dyDescent="0.3">
      <c r="A537" s="58" t="s">
        <v>97</v>
      </c>
      <c r="B537" s="55" t="s">
        <v>86</v>
      </c>
      <c r="C537" s="67" t="s">
        <v>219</v>
      </c>
      <c r="D537">
        <v>2</v>
      </c>
      <c r="E537">
        <v>1</v>
      </c>
      <c r="F537">
        <v>6</v>
      </c>
      <c r="G537" t="str">
        <f>CONCATENATE("BR024-","",C537,FIXED(D537,0,0),E537,F537)</f>
        <v>BR024-39216</v>
      </c>
      <c r="H537">
        <v>5550</v>
      </c>
      <c r="I537" t="s">
        <v>275</v>
      </c>
      <c r="J537" t="s">
        <v>281</v>
      </c>
    </row>
    <row r="538" spans="1:10" x14ac:dyDescent="0.3">
      <c r="A538" s="61"/>
      <c r="C538" s="65"/>
      <c r="G538" t="s">
        <v>271</v>
      </c>
      <c r="I538" t="s">
        <v>275</v>
      </c>
      <c r="J538" t="s">
        <v>281</v>
      </c>
    </row>
    <row r="539" spans="1:10" x14ac:dyDescent="0.3">
      <c r="A539" s="61" t="s">
        <v>55</v>
      </c>
      <c r="B539" s="56" t="s">
        <v>79</v>
      </c>
      <c r="C539" s="65" t="s">
        <v>199</v>
      </c>
      <c r="D539">
        <v>2</v>
      </c>
      <c r="E539">
        <v>1</v>
      </c>
      <c r="F539">
        <v>6</v>
      </c>
      <c r="G539" t="str">
        <f>CONCATENATE("BR024-","",C539,FIXED(D539,0,0),E539,F539)</f>
        <v>BR024-19216</v>
      </c>
      <c r="H539">
        <v>5550</v>
      </c>
      <c r="I539" t="s">
        <v>275</v>
      </c>
      <c r="J539" t="s">
        <v>281</v>
      </c>
    </row>
    <row r="540" spans="1:10" x14ac:dyDescent="0.3">
      <c r="A540" s="61"/>
      <c r="C540" s="65"/>
      <c r="G540" t="s">
        <v>271</v>
      </c>
      <c r="I540" t="s">
        <v>275</v>
      </c>
      <c r="J540" t="s">
        <v>281</v>
      </c>
    </row>
    <row r="541" spans="1:10" x14ac:dyDescent="0.3">
      <c r="A541" s="58" t="s">
        <v>98</v>
      </c>
      <c r="B541" s="55" t="s">
        <v>138</v>
      </c>
      <c r="C541" s="67" t="s">
        <v>220</v>
      </c>
      <c r="D541">
        <v>2</v>
      </c>
      <c r="E541">
        <v>1</v>
      </c>
      <c r="F541">
        <v>6</v>
      </c>
      <c r="G541" t="str">
        <f>CONCATENATE("BR024-","",C541,FIXED(D541,0,0),E541,F541)</f>
        <v>BR024-40216</v>
      </c>
      <c r="H541">
        <v>5550</v>
      </c>
      <c r="I541" t="s">
        <v>275</v>
      </c>
      <c r="J541" t="s">
        <v>281</v>
      </c>
    </row>
    <row r="542" spans="1:10" x14ac:dyDescent="0.3">
      <c r="A542" s="61"/>
      <c r="C542" s="65"/>
      <c r="G542" t="s">
        <v>271</v>
      </c>
      <c r="I542" t="s">
        <v>275</v>
      </c>
      <c r="J542" t="s">
        <v>281</v>
      </c>
    </row>
    <row r="543" spans="1:10" x14ac:dyDescent="0.3">
      <c r="A543" s="61" t="s">
        <v>62</v>
      </c>
      <c r="B543" s="56" t="s">
        <v>82</v>
      </c>
      <c r="C543" s="65" t="s">
        <v>205</v>
      </c>
      <c r="D543">
        <v>2</v>
      </c>
      <c r="E543">
        <v>1</v>
      </c>
      <c r="F543">
        <v>6</v>
      </c>
      <c r="G543" t="str">
        <f>CONCATENATE("BR024-","",C543,FIXED(D543,0,0),E543,F543)</f>
        <v>BR024-25216</v>
      </c>
      <c r="H543">
        <v>5550</v>
      </c>
      <c r="I543" t="s">
        <v>275</v>
      </c>
      <c r="J543" t="s">
        <v>281</v>
      </c>
    </row>
    <row r="544" spans="1:10" x14ac:dyDescent="0.3">
      <c r="A544" s="61"/>
      <c r="C544" s="65"/>
      <c r="G544" t="s">
        <v>271</v>
      </c>
      <c r="I544" t="s">
        <v>275</v>
      </c>
      <c r="J544" t="s">
        <v>281</v>
      </c>
    </row>
    <row r="545" spans="1:10" x14ac:dyDescent="0.3">
      <c r="A545" s="61" t="s">
        <v>31</v>
      </c>
      <c r="B545" s="56" t="s">
        <v>74</v>
      </c>
      <c r="C545" s="65" t="s">
        <v>190</v>
      </c>
      <c r="D545">
        <v>2</v>
      </c>
      <c r="E545">
        <v>1</v>
      </c>
      <c r="F545">
        <v>6</v>
      </c>
      <c r="G545" t="str">
        <f>CONCATENATE("BR024-","",C545,FIXED(D545,0,0),E545,F545)</f>
        <v>BR024-10216</v>
      </c>
      <c r="H545">
        <v>5550</v>
      </c>
      <c r="I545" t="s">
        <v>275</v>
      </c>
      <c r="J545" t="s">
        <v>281</v>
      </c>
    </row>
    <row r="546" spans="1:10" x14ac:dyDescent="0.3">
      <c r="A546" t="s">
        <v>282</v>
      </c>
      <c r="B546"/>
      <c r="C546" s="63" t="s">
        <v>235</v>
      </c>
      <c r="D546">
        <v>2</v>
      </c>
      <c r="E546">
        <v>1</v>
      </c>
      <c r="F546">
        <v>7</v>
      </c>
      <c r="G546" t="str">
        <f>CONCATENATE("BR024-","",C546,FIXED(D546,0,0),E546,F546)</f>
        <v>BR024-E0217</v>
      </c>
      <c r="H546">
        <v>5450</v>
      </c>
      <c r="I546" t="s">
        <v>275</v>
      </c>
      <c r="J546" t="s">
        <v>281</v>
      </c>
    </row>
    <row r="547" spans="1:10" x14ac:dyDescent="0.3">
      <c r="A547" s="58" t="s">
        <v>177</v>
      </c>
      <c r="B547" s="55" t="s">
        <v>90</v>
      </c>
      <c r="C547" s="67" t="s">
        <v>221</v>
      </c>
      <c r="D547">
        <v>2</v>
      </c>
      <c r="E547">
        <v>1</v>
      </c>
      <c r="F547">
        <v>6</v>
      </c>
      <c r="G547" t="str">
        <f>CONCATENATE("BR024-","",C547,FIXED(D547,0,0),E547,F547)</f>
        <v>BR024-41216</v>
      </c>
      <c r="H547">
        <v>5550</v>
      </c>
      <c r="I547" t="s">
        <v>275</v>
      </c>
      <c r="J547" t="s">
        <v>281</v>
      </c>
    </row>
    <row r="548" spans="1:10" x14ac:dyDescent="0.3">
      <c r="A548" s="61"/>
      <c r="C548" s="65"/>
      <c r="G548" t="s">
        <v>271</v>
      </c>
      <c r="I548" t="s">
        <v>275</v>
      </c>
      <c r="J548" t="s">
        <v>281</v>
      </c>
    </row>
    <row r="549" spans="1:10" x14ac:dyDescent="0.3">
      <c r="A549" s="61" t="s">
        <v>81</v>
      </c>
      <c r="B549" s="56" t="s">
        <v>82</v>
      </c>
      <c r="C549" s="65" t="s">
        <v>202</v>
      </c>
      <c r="D549">
        <v>2</v>
      </c>
      <c r="E549">
        <v>1</v>
      </c>
      <c r="F549">
        <v>6</v>
      </c>
      <c r="G549" t="str">
        <f>CONCATENATE("BR024-","",C549,FIXED(D549,0,0),E549,F549)</f>
        <v>BR024-22216</v>
      </c>
      <c r="H549">
        <v>5550</v>
      </c>
      <c r="I549" t="s">
        <v>275</v>
      </c>
      <c r="J549" t="s">
        <v>281</v>
      </c>
    </row>
    <row r="550" spans="1:10" x14ac:dyDescent="0.3">
      <c r="A550" s="61"/>
      <c r="C550" s="65"/>
      <c r="G550" t="s">
        <v>271</v>
      </c>
      <c r="I550" t="s">
        <v>275</v>
      </c>
      <c r="J550" t="s">
        <v>281</v>
      </c>
    </row>
    <row r="551" spans="1:10" x14ac:dyDescent="0.3">
      <c r="A551" s="60" t="s">
        <v>21</v>
      </c>
      <c r="B551" s="56" t="s">
        <v>71</v>
      </c>
      <c r="C551" s="64" t="s">
        <v>186</v>
      </c>
      <c r="D551">
        <v>2</v>
      </c>
      <c r="E551">
        <v>1</v>
      </c>
      <c r="F551">
        <v>6</v>
      </c>
      <c r="G551" t="str">
        <f>CONCATENATE("BR024-","",C551,FIXED(D551,0,0),E551,F551)</f>
        <v>BR024-06216</v>
      </c>
      <c r="H551">
        <v>5550</v>
      </c>
      <c r="I551" t="s">
        <v>275</v>
      </c>
      <c r="J551" t="s">
        <v>281</v>
      </c>
    </row>
    <row r="552" spans="1:10" x14ac:dyDescent="0.3">
      <c r="A552" s="61"/>
      <c r="C552" s="65"/>
      <c r="G552" t="s">
        <v>271</v>
      </c>
      <c r="I552" t="s">
        <v>275</v>
      </c>
      <c r="J552" t="s">
        <v>281</v>
      </c>
    </row>
    <row r="553" spans="1:10" x14ac:dyDescent="0.3">
      <c r="A553" s="61" t="s">
        <v>44</v>
      </c>
      <c r="B553" s="56" t="s">
        <v>75</v>
      </c>
      <c r="C553" s="65" t="s">
        <v>194</v>
      </c>
      <c r="D553">
        <v>2</v>
      </c>
      <c r="E553">
        <v>1</v>
      </c>
      <c r="F553">
        <v>6</v>
      </c>
      <c r="G553" t="str">
        <f>CONCATENATE("BR024-","",C553,FIXED(D553,0,0),E553,F553)</f>
        <v>BR024-14216</v>
      </c>
      <c r="H553">
        <v>5550</v>
      </c>
      <c r="I553" t="s">
        <v>275</v>
      </c>
      <c r="J553" t="s">
        <v>281</v>
      </c>
    </row>
    <row r="554" spans="1:10" x14ac:dyDescent="0.3">
      <c r="A554" s="61"/>
      <c r="C554" s="65"/>
      <c r="G554" t="s">
        <v>271</v>
      </c>
      <c r="I554" t="s">
        <v>275</v>
      </c>
      <c r="J554" t="s">
        <v>281</v>
      </c>
    </row>
    <row r="555" spans="1:10" x14ac:dyDescent="0.3">
      <c r="A555" s="55" t="s">
        <v>102</v>
      </c>
      <c r="B555" s="55" t="s">
        <v>86</v>
      </c>
      <c r="C555" s="69" t="s">
        <v>227</v>
      </c>
      <c r="D555">
        <v>2</v>
      </c>
      <c r="E555">
        <v>1</v>
      </c>
      <c r="F555">
        <v>6</v>
      </c>
      <c r="G555" t="str">
        <f>CONCATENATE("BR024-","",C555,FIXED(D555,0,0),E555,F555)</f>
        <v>BR024-47216</v>
      </c>
      <c r="H555">
        <v>5550</v>
      </c>
      <c r="I555" t="s">
        <v>275</v>
      </c>
      <c r="J555" t="s">
        <v>281</v>
      </c>
    </row>
    <row r="556" spans="1:10" x14ac:dyDescent="0.3">
      <c r="A556" s="61"/>
      <c r="C556" s="65"/>
      <c r="G556" t="s">
        <v>271</v>
      </c>
      <c r="I556" t="s">
        <v>275</v>
      </c>
      <c r="J556" t="s">
        <v>281</v>
      </c>
    </row>
    <row r="557" spans="1:10" x14ac:dyDescent="0.3">
      <c r="A557" s="58" t="s">
        <v>110</v>
      </c>
      <c r="B557" s="55" t="s">
        <v>86</v>
      </c>
      <c r="C557" s="67" t="s">
        <v>224</v>
      </c>
      <c r="D557">
        <v>2</v>
      </c>
      <c r="E557">
        <v>1</v>
      </c>
      <c r="F557">
        <v>6</v>
      </c>
      <c r="G557" t="str">
        <f>CONCATENATE("BR024-","",C557,FIXED(D557,0,0),E557,F557)</f>
        <v>BR024-44216</v>
      </c>
      <c r="H557">
        <v>5550</v>
      </c>
      <c r="I557" t="s">
        <v>275</v>
      </c>
      <c r="J557" t="s">
        <v>281</v>
      </c>
    </row>
    <row r="558" spans="1:10" x14ac:dyDescent="0.3">
      <c r="A558" s="61"/>
      <c r="C558" s="65"/>
      <c r="G558" t="s">
        <v>271</v>
      </c>
      <c r="I558" t="s">
        <v>275</v>
      </c>
      <c r="J558" t="s">
        <v>281</v>
      </c>
    </row>
    <row r="559" spans="1:10" x14ac:dyDescent="0.3">
      <c r="A559" s="61" t="s">
        <v>12</v>
      </c>
      <c r="B559" s="56" t="s">
        <v>71</v>
      </c>
      <c r="C559" s="65" t="s">
        <v>183</v>
      </c>
      <c r="D559">
        <v>2</v>
      </c>
      <c r="E559">
        <v>1</v>
      </c>
      <c r="F559">
        <v>6</v>
      </c>
      <c r="G559" t="str">
        <f>CONCATENATE("BR024-","",C559,FIXED(D559,0,0),E559,F559)</f>
        <v>BR024-03216</v>
      </c>
      <c r="H559">
        <v>5550</v>
      </c>
      <c r="I559" t="s">
        <v>275</v>
      </c>
      <c r="J559" t="s">
        <v>281</v>
      </c>
    </row>
    <row r="560" spans="1:10" x14ac:dyDescent="0.3">
      <c r="A560" s="61"/>
      <c r="C560" s="65"/>
      <c r="G560" t="s">
        <v>271</v>
      </c>
      <c r="I560" t="s">
        <v>275</v>
      </c>
      <c r="J560" t="s">
        <v>281</v>
      </c>
    </row>
    <row r="561" spans="1:10" x14ac:dyDescent="0.3">
      <c r="A561" s="61" t="s">
        <v>91</v>
      </c>
      <c r="B561" s="56" t="s">
        <v>90</v>
      </c>
      <c r="C561" s="65" t="s">
        <v>213</v>
      </c>
      <c r="D561">
        <v>2</v>
      </c>
      <c r="E561">
        <v>1</v>
      </c>
      <c r="F561">
        <v>6</v>
      </c>
      <c r="G561" t="str">
        <f>CONCATENATE("BR024-","",C561,FIXED(D561,0,0),E561,F561)</f>
        <v>BR024-33216</v>
      </c>
      <c r="H561">
        <v>5550</v>
      </c>
      <c r="I561" t="s">
        <v>275</v>
      </c>
      <c r="J561" t="s">
        <v>281</v>
      </c>
    </row>
    <row r="562" spans="1:10" x14ac:dyDescent="0.3">
      <c r="A562" s="61"/>
      <c r="C562" s="65"/>
      <c r="G562" t="s">
        <v>271</v>
      </c>
      <c r="I562" t="s">
        <v>275</v>
      </c>
      <c r="J562" t="s">
        <v>281</v>
      </c>
    </row>
    <row r="563" spans="1:10" x14ac:dyDescent="0.3">
      <c r="A563" s="61" t="s">
        <v>41</v>
      </c>
      <c r="B563" s="56" t="s">
        <v>75</v>
      </c>
      <c r="C563" s="65" t="s">
        <v>193</v>
      </c>
      <c r="D563">
        <v>2</v>
      </c>
      <c r="E563">
        <v>1</v>
      </c>
      <c r="F563">
        <v>6</v>
      </c>
      <c r="G563" t="str">
        <f>CONCATENATE("BR024-","",C563,FIXED(D563,0,0),E563,F563)</f>
        <v>BR024-13216</v>
      </c>
      <c r="H563">
        <v>5550</v>
      </c>
      <c r="I563" t="s">
        <v>275</v>
      </c>
      <c r="J563" t="s">
        <v>281</v>
      </c>
    </row>
    <row r="564" spans="1:10" x14ac:dyDescent="0.3">
      <c r="A564" s="61"/>
      <c r="C564" s="65"/>
      <c r="G564" t="s">
        <v>271</v>
      </c>
      <c r="I564" t="s">
        <v>275</v>
      </c>
      <c r="J564" t="s">
        <v>281</v>
      </c>
    </row>
    <row r="565" spans="1:10" x14ac:dyDescent="0.3">
      <c r="A565" s="58" t="s">
        <v>115</v>
      </c>
      <c r="B565" s="55" t="s">
        <v>86</v>
      </c>
      <c r="C565" s="67" t="s">
        <v>222</v>
      </c>
      <c r="D565">
        <v>2</v>
      </c>
      <c r="E565">
        <v>1</v>
      </c>
      <c r="F565">
        <v>6</v>
      </c>
      <c r="G565" t="str">
        <f>CONCATENATE("BR024-","",C565,FIXED(D565,0,0),E565,F565)</f>
        <v>BR024-42216</v>
      </c>
      <c r="H565">
        <v>5550</v>
      </c>
      <c r="I565" t="s">
        <v>275</v>
      </c>
      <c r="J565" t="s">
        <v>281</v>
      </c>
    </row>
    <row r="566" spans="1:10" x14ac:dyDescent="0.3">
      <c r="A566" t="s">
        <v>282</v>
      </c>
      <c r="B566"/>
      <c r="C566" s="63" t="s">
        <v>235</v>
      </c>
      <c r="D566">
        <v>2</v>
      </c>
      <c r="E566">
        <v>1</v>
      </c>
      <c r="F566">
        <v>8</v>
      </c>
      <c r="G566" t="str">
        <f>CONCATENATE("BR024-","",C566,FIXED(D566,0,0),E566,F566)</f>
        <v>BR024-E0218</v>
      </c>
      <c r="H566">
        <v>5450</v>
      </c>
      <c r="I566" t="s">
        <v>275</v>
      </c>
      <c r="J566" t="s">
        <v>281</v>
      </c>
    </row>
    <row r="567" spans="1:10" x14ac:dyDescent="0.3">
      <c r="A567" s="61" t="s">
        <v>89</v>
      </c>
      <c r="B567" s="56" t="s">
        <v>90</v>
      </c>
      <c r="C567" s="65" t="s">
        <v>212</v>
      </c>
      <c r="D567">
        <v>2</v>
      </c>
      <c r="E567">
        <v>1</v>
      </c>
      <c r="F567">
        <v>6</v>
      </c>
      <c r="G567" t="str">
        <f>CONCATENATE("BR024-","",C567,FIXED(D567,0,0),E567,F567)</f>
        <v>BR024-32216</v>
      </c>
      <c r="H567">
        <v>5550</v>
      </c>
      <c r="I567" t="s">
        <v>275</v>
      </c>
      <c r="J567" t="s">
        <v>281</v>
      </c>
    </row>
    <row r="568" spans="1:10" x14ac:dyDescent="0.3">
      <c r="A568" s="61"/>
      <c r="C568" s="65"/>
      <c r="G568" t="s">
        <v>271</v>
      </c>
      <c r="I568" t="s">
        <v>275</v>
      </c>
      <c r="J568" t="s">
        <v>281</v>
      </c>
    </row>
    <row r="569" spans="1:10" x14ac:dyDescent="0.3">
      <c r="A569" s="61" t="s">
        <v>83</v>
      </c>
      <c r="B569" s="56" t="s">
        <v>82</v>
      </c>
      <c r="C569" s="65" t="s">
        <v>203</v>
      </c>
      <c r="D569">
        <v>2</v>
      </c>
      <c r="E569">
        <v>1</v>
      </c>
      <c r="F569">
        <v>6</v>
      </c>
      <c r="G569" t="str">
        <f>CONCATENATE("BR024-","",C569,FIXED(D569,0,0),E569,F569)</f>
        <v>BR024-23216</v>
      </c>
      <c r="H569">
        <v>5550</v>
      </c>
      <c r="I569" t="s">
        <v>275</v>
      </c>
      <c r="J569" t="s">
        <v>281</v>
      </c>
    </row>
    <row r="570" spans="1:10" x14ac:dyDescent="0.3">
      <c r="A570" s="61"/>
      <c r="C570" s="65"/>
      <c r="G570" t="s">
        <v>271</v>
      </c>
      <c r="I570" t="s">
        <v>275</v>
      </c>
      <c r="J570" t="s">
        <v>281</v>
      </c>
    </row>
    <row r="571" spans="1:10" x14ac:dyDescent="0.3">
      <c r="A571" s="61" t="s">
        <v>53</v>
      </c>
      <c r="B571" s="56" t="s">
        <v>79</v>
      </c>
      <c r="C571" s="65" t="s">
        <v>198</v>
      </c>
      <c r="D571">
        <v>2</v>
      </c>
      <c r="E571">
        <v>1</v>
      </c>
      <c r="F571">
        <v>6</v>
      </c>
      <c r="G571" t="str">
        <f>CONCATENATE("BR024-","",C571,FIXED(D571,0,0),E571,F571)</f>
        <v>BR024-18216</v>
      </c>
      <c r="H571">
        <v>5550</v>
      </c>
      <c r="I571" t="s">
        <v>275</v>
      </c>
      <c r="J571" t="s">
        <v>281</v>
      </c>
    </row>
    <row r="572" spans="1:10" x14ac:dyDescent="0.3">
      <c r="A572" s="61"/>
      <c r="C572" s="65"/>
      <c r="G572" t="s">
        <v>271</v>
      </c>
      <c r="I572" t="s">
        <v>275</v>
      </c>
      <c r="J572" t="s">
        <v>281</v>
      </c>
    </row>
    <row r="573" spans="1:10" x14ac:dyDescent="0.3">
      <c r="A573" s="58" t="s">
        <v>96</v>
      </c>
      <c r="B573" s="56" t="s">
        <v>90</v>
      </c>
      <c r="C573" s="67" t="s">
        <v>218</v>
      </c>
      <c r="D573">
        <v>2</v>
      </c>
      <c r="E573">
        <v>1</v>
      </c>
      <c r="F573">
        <v>6</v>
      </c>
      <c r="G573" t="str">
        <f>CONCATENATE("BR024-","",C573,FIXED(D573,0,0),E573,F573)</f>
        <v>BR024-38216</v>
      </c>
      <c r="H573">
        <v>5550</v>
      </c>
      <c r="I573" t="s">
        <v>275</v>
      </c>
      <c r="J573" t="s">
        <v>281</v>
      </c>
    </row>
    <row r="574" spans="1:10" x14ac:dyDescent="0.3">
      <c r="A574" s="61"/>
      <c r="C574" s="65"/>
      <c r="G574" t="s">
        <v>271</v>
      </c>
      <c r="I574" t="s">
        <v>275</v>
      </c>
      <c r="J574" t="s">
        <v>281</v>
      </c>
    </row>
    <row r="575" spans="1:10" x14ac:dyDescent="0.3">
      <c r="A575" s="58" t="s">
        <v>95</v>
      </c>
      <c r="B575" s="56" t="s">
        <v>90</v>
      </c>
      <c r="C575" s="67" t="s">
        <v>217</v>
      </c>
      <c r="D575">
        <v>2</v>
      </c>
      <c r="E575">
        <v>1</v>
      </c>
      <c r="F575">
        <v>6</v>
      </c>
      <c r="G575" t="str">
        <f>CONCATENATE("BR024-","",C575,FIXED(D575,0,0),E575,F575)</f>
        <v>BR024-37216</v>
      </c>
      <c r="H575">
        <v>5550</v>
      </c>
      <c r="I575" t="s">
        <v>275</v>
      </c>
      <c r="J575" t="s">
        <v>281</v>
      </c>
    </row>
    <row r="576" spans="1:10" x14ac:dyDescent="0.3">
      <c r="A576" s="61"/>
      <c r="C576" s="65"/>
      <c r="G576" t="s">
        <v>271</v>
      </c>
      <c r="I576" t="s">
        <v>275</v>
      </c>
      <c r="J576" t="s">
        <v>281</v>
      </c>
    </row>
    <row r="577" spans="1:10" x14ac:dyDescent="0.3">
      <c r="A577" s="61" t="s">
        <v>18</v>
      </c>
      <c r="B577" s="56" t="s">
        <v>71</v>
      </c>
      <c r="C577" s="65" t="s">
        <v>185</v>
      </c>
      <c r="D577">
        <v>2</v>
      </c>
      <c r="E577">
        <v>1</v>
      </c>
      <c r="F577">
        <v>6</v>
      </c>
      <c r="G577" t="str">
        <f>CONCATENATE("BR024-","",C577,FIXED(D577,0,0),E577,F577)</f>
        <v>BR024-05216</v>
      </c>
      <c r="H577">
        <v>5550</v>
      </c>
      <c r="I577" t="s">
        <v>275</v>
      </c>
      <c r="J577" t="s">
        <v>281</v>
      </c>
    </row>
    <row r="578" spans="1:10" x14ac:dyDescent="0.3">
      <c r="A578" s="61"/>
      <c r="C578" s="65"/>
      <c r="G578" t="s">
        <v>271</v>
      </c>
      <c r="I578" t="s">
        <v>275</v>
      </c>
      <c r="J578" t="s">
        <v>281</v>
      </c>
    </row>
    <row r="579" spans="1:10" x14ac:dyDescent="0.3">
      <c r="A579" s="61" t="s">
        <v>87</v>
      </c>
      <c r="B579" s="56" t="s">
        <v>88</v>
      </c>
      <c r="C579" s="65" t="s">
        <v>211</v>
      </c>
      <c r="D579">
        <v>2</v>
      </c>
      <c r="E579">
        <v>1</v>
      </c>
      <c r="F579">
        <v>6</v>
      </c>
      <c r="G579" t="str">
        <f>CONCATENATE("BR024-","",C579,FIXED(D579,0,0),E579,F579)</f>
        <v>BR024-31216</v>
      </c>
      <c r="H579">
        <v>5550</v>
      </c>
      <c r="I579" t="s">
        <v>275</v>
      </c>
      <c r="J579" t="s">
        <v>281</v>
      </c>
    </row>
    <row r="580" spans="1:10" x14ac:dyDescent="0.3">
      <c r="A580" s="61"/>
      <c r="C580" s="65"/>
      <c r="G580" t="s">
        <v>271</v>
      </c>
      <c r="I580" t="s">
        <v>275</v>
      </c>
      <c r="J580" t="s">
        <v>281</v>
      </c>
    </row>
    <row r="581" spans="1:10" x14ac:dyDescent="0.3">
      <c r="A581" s="58" t="s">
        <v>94</v>
      </c>
      <c r="B581" s="56" t="s">
        <v>88</v>
      </c>
      <c r="C581" s="67" t="s">
        <v>216</v>
      </c>
      <c r="D581">
        <v>2</v>
      </c>
      <c r="E581">
        <v>1</v>
      </c>
      <c r="F581">
        <v>6</v>
      </c>
      <c r="G581" t="str">
        <f>CONCATENATE("BR024-","",C581,FIXED(D581,0,0),E581,F581)</f>
        <v>BR024-36216</v>
      </c>
      <c r="H581">
        <v>5550</v>
      </c>
      <c r="I581" t="s">
        <v>275</v>
      </c>
      <c r="J581" t="s">
        <v>281</v>
      </c>
    </row>
    <row r="582" spans="1:10" x14ac:dyDescent="0.3">
      <c r="A582" s="61"/>
      <c r="C582" s="65"/>
      <c r="G582" t="s">
        <v>271</v>
      </c>
      <c r="I582" t="s">
        <v>275</v>
      </c>
      <c r="J582" t="s">
        <v>281</v>
      </c>
    </row>
    <row r="583" spans="1:10" x14ac:dyDescent="0.3">
      <c r="A583" s="61" t="s">
        <v>84</v>
      </c>
      <c r="B583" s="56" t="s">
        <v>82</v>
      </c>
      <c r="C583" s="65" t="s">
        <v>204</v>
      </c>
      <c r="D583">
        <v>2</v>
      </c>
      <c r="E583">
        <v>1</v>
      </c>
      <c r="F583">
        <v>6</v>
      </c>
      <c r="G583" t="str">
        <f>CONCATENATE("BR024-","",C583,FIXED(D583,0,0),E583,F583)</f>
        <v>BR024-24216</v>
      </c>
      <c r="H583">
        <v>5550</v>
      </c>
      <c r="I583" t="s">
        <v>275</v>
      </c>
      <c r="J583" t="s">
        <v>281</v>
      </c>
    </row>
    <row r="584" spans="1:10" x14ac:dyDescent="0.3">
      <c r="A584" s="61"/>
      <c r="C584" s="65"/>
      <c r="G584" t="s">
        <v>271</v>
      </c>
      <c r="I584" t="s">
        <v>275</v>
      </c>
      <c r="J584" t="s">
        <v>281</v>
      </c>
    </row>
    <row r="585" spans="1:10" x14ac:dyDescent="0.3">
      <c r="A585" s="62" t="s">
        <v>68</v>
      </c>
      <c r="B585" s="56" t="s">
        <v>82</v>
      </c>
      <c r="C585" s="66" t="s">
        <v>208</v>
      </c>
      <c r="D585">
        <v>2</v>
      </c>
      <c r="E585">
        <v>1</v>
      </c>
      <c r="F585">
        <v>6</v>
      </c>
      <c r="G585" t="str">
        <f>CONCATENATE("BR024-","",C585,FIXED(D585,0,0),E585,F585)</f>
        <v>BR024-28216</v>
      </c>
      <c r="H585">
        <v>5550</v>
      </c>
      <c r="I585" t="s">
        <v>275</v>
      </c>
      <c r="J585" t="s">
        <v>281</v>
      </c>
    </row>
    <row r="586" spans="1:10" x14ac:dyDescent="0.3">
      <c r="A586" t="s">
        <v>282</v>
      </c>
      <c r="B586"/>
      <c r="C586" s="63" t="s">
        <v>235</v>
      </c>
      <c r="D586">
        <v>2</v>
      </c>
      <c r="E586">
        <v>1</v>
      </c>
      <c r="F586">
        <v>9</v>
      </c>
      <c r="G586" t="str">
        <f>CONCATENATE("BR024-","",C586,FIXED(D586,0,0),E586,F586)</f>
        <v>BR024-E0219</v>
      </c>
      <c r="H586">
        <v>5450</v>
      </c>
      <c r="I586" t="s">
        <v>275</v>
      </c>
      <c r="J586" t="s">
        <v>281</v>
      </c>
    </row>
    <row r="587" spans="1:10" x14ac:dyDescent="0.3">
      <c r="A587" s="61" t="s">
        <v>24</v>
      </c>
      <c r="B587" s="56" t="s">
        <v>72</v>
      </c>
      <c r="C587" s="65" t="s">
        <v>187</v>
      </c>
      <c r="D587">
        <v>2</v>
      </c>
      <c r="E587">
        <v>1</v>
      </c>
      <c r="F587">
        <v>6</v>
      </c>
      <c r="G587" t="str">
        <f>CONCATENATE("BR024-","",C587,FIXED(D587,0,0),E587,F587)</f>
        <v>BR024-07216</v>
      </c>
      <c r="H587">
        <v>5550</v>
      </c>
      <c r="I587" t="s">
        <v>275</v>
      </c>
      <c r="J587" t="s">
        <v>281</v>
      </c>
    </row>
    <row r="588" spans="1:10" x14ac:dyDescent="0.3">
      <c r="A588" s="61"/>
      <c r="C588" s="65"/>
      <c r="G588" t="s">
        <v>271</v>
      </c>
      <c r="I588" t="s">
        <v>275</v>
      </c>
      <c r="J588" t="s">
        <v>281</v>
      </c>
    </row>
    <row r="589" spans="1:10" x14ac:dyDescent="0.3">
      <c r="A589" s="58" t="s">
        <v>114</v>
      </c>
      <c r="B589" s="55" t="s">
        <v>90</v>
      </c>
      <c r="C589" s="67" t="s">
        <v>223</v>
      </c>
      <c r="D589">
        <v>2</v>
      </c>
      <c r="E589">
        <v>1</v>
      </c>
      <c r="F589">
        <v>6</v>
      </c>
      <c r="G589" t="str">
        <f>CONCATENATE("BR024-","",C589,FIXED(D589,0,0),E589,F589)</f>
        <v>BR024-43216</v>
      </c>
      <c r="H589">
        <v>5550</v>
      </c>
      <c r="I589" t="s">
        <v>275</v>
      </c>
      <c r="J589" t="s">
        <v>281</v>
      </c>
    </row>
    <row r="590" spans="1:10" x14ac:dyDescent="0.3">
      <c r="A590" s="61"/>
      <c r="C590" s="65"/>
      <c r="G590" t="s">
        <v>271</v>
      </c>
      <c r="I590" t="s">
        <v>275</v>
      </c>
      <c r="J590" t="s">
        <v>281</v>
      </c>
    </row>
    <row r="591" spans="1:10" x14ac:dyDescent="0.3">
      <c r="A591" s="61" t="s">
        <v>64</v>
      </c>
      <c r="B591" s="56" t="s">
        <v>82</v>
      </c>
      <c r="C591" s="65" t="s">
        <v>206</v>
      </c>
      <c r="D591">
        <v>2</v>
      </c>
      <c r="E591">
        <v>1</v>
      </c>
      <c r="F591">
        <v>6</v>
      </c>
      <c r="G591" t="str">
        <f>CONCATENATE("BR024-","",C591,FIXED(D591,0,0),E591,F591)</f>
        <v>BR024-26216</v>
      </c>
      <c r="H591">
        <v>5550</v>
      </c>
      <c r="I591" t="s">
        <v>275</v>
      </c>
      <c r="J591" t="s">
        <v>281</v>
      </c>
    </row>
    <row r="592" spans="1:10" x14ac:dyDescent="0.3">
      <c r="A592" s="61"/>
      <c r="C592" s="65"/>
      <c r="G592" t="s">
        <v>271</v>
      </c>
      <c r="I592" t="s">
        <v>275</v>
      </c>
      <c r="J592" t="s">
        <v>281</v>
      </c>
    </row>
    <row r="593" spans="1:10" x14ac:dyDescent="0.3">
      <c r="A593" s="61" t="s">
        <v>66</v>
      </c>
      <c r="B593" s="56" t="s">
        <v>82</v>
      </c>
      <c r="C593" s="65" t="s">
        <v>207</v>
      </c>
      <c r="D593">
        <v>2</v>
      </c>
      <c r="E593">
        <v>1</v>
      </c>
      <c r="F593">
        <v>6</v>
      </c>
      <c r="G593" t="str">
        <f>CONCATENATE("BR024-","",C593,FIXED(D593,0,0),E593,F593)</f>
        <v>BR024-27216</v>
      </c>
      <c r="H593">
        <v>5550</v>
      </c>
      <c r="I593" t="s">
        <v>275</v>
      </c>
      <c r="J593" t="s">
        <v>281</v>
      </c>
    </row>
    <row r="594" spans="1:10" x14ac:dyDescent="0.3">
      <c r="A594" s="61"/>
      <c r="C594" s="65"/>
      <c r="G594" t="s">
        <v>271</v>
      </c>
      <c r="I594" t="s">
        <v>275</v>
      </c>
      <c r="J594" t="s">
        <v>281</v>
      </c>
    </row>
    <row r="595" spans="1:10" x14ac:dyDescent="0.3">
      <c r="A595" s="61" t="s">
        <v>92</v>
      </c>
      <c r="B595" s="56" t="s">
        <v>90</v>
      </c>
      <c r="C595" s="65" t="s">
        <v>214</v>
      </c>
      <c r="D595">
        <v>2</v>
      </c>
      <c r="E595">
        <v>1</v>
      </c>
      <c r="F595">
        <v>6</v>
      </c>
      <c r="G595" t="str">
        <f>CONCATENATE("BR024-","",C595,FIXED(D595,0,0),E595,F595)</f>
        <v>BR024-34216</v>
      </c>
      <c r="H595">
        <v>5550</v>
      </c>
      <c r="I595" t="s">
        <v>275</v>
      </c>
      <c r="J595" t="s">
        <v>281</v>
      </c>
    </row>
    <row r="596" spans="1:10" x14ac:dyDescent="0.3">
      <c r="A596" s="61"/>
      <c r="C596" s="65"/>
      <c r="G596" t="s">
        <v>272</v>
      </c>
      <c r="J596" t="s">
        <v>281</v>
      </c>
    </row>
    <row r="597" spans="1:10" x14ac:dyDescent="0.3">
      <c r="A597" s="55" t="s">
        <v>100</v>
      </c>
      <c r="B597" s="55" t="s">
        <v>90</v>
      </c>
      <c r="C597" s="69" t="s">
        <v>229</v>
      </c>
      <c r="D597">
        <v>2</v>
      </c>
      <c r="E597">
        <v>1</v>
      </c>
      <c r="F597">
        <v>6</v>
      </c>
      <c r="G597" t="str">
        <f>CONCATENATE("BR024-","",C597,FIXED(D597,0,0),E597,F597)</f>
        <v>BR024-49216</v>
      </c>
      <c r="H597">
        <v>5550</v>
      </c>
      <c r="I597" t="s">
        <v>276</v>
      </c>
      <c r="J597" t="s">
        <v>281</v>
      </c>
    </row>
    <row r="598" spans="1:10" x14ac:dyDescent="0.3">
      <c r="A598" s="61"/>
      <c r="C598" s="65"/>
      <c r="G598" t="s">
        <v>271</v>
      </c>
      <c r="I598" t="s">
        <v>276</v>
      </c>
      <c r="J598" t="s">
        <v>281</v>
      </c>
    </row>
    <row r="599" spans="1:10" x14ac:dyDescent="0.3">
      <c r="A599" s="61" t="s">
        <v>69</v>
      </c>
      <c r="B599" s="56" t="s">
        <v>82</v>
      </c>
      <c r="C599" s="65" t="s">
        <v>209</v>
      </c>
      <c r="D599">
        <v>2</v>
      </c>
      <c r="E599">
        <v>1</v>
      </c>
      <c r="F599">
        <v>7</v>
      </c>
      <c r="G599" t="str">
        <f>CONCATENATE("BR024-","",C599,FIXED(D599,0,0),E599,F599)</f>
        <v>BR024-29217</v>
      </c>
      <c r="H599">
        <v>5550</v>
      </c>
      <c r="I599" t="s">
        <v>276</v>
      </c>
      <c r="J599" t="s">
        <v>281</v>
      </c>
    </row>
    <row r="600" spans="1:10" x14ac:dyDescent="0.3">
      <c r="A600" s="61"/>
      <c r="C600" s="65"/>
      <c r="G600" t="s">
        <v>271</v>
      </c>
      <c r="I600" t="s">
        <v>276</v>
      </c>
      <c r="J600" t="s">
        <v>281</v>
      </c>
    </row>
    <row r="601" spans="1:10" x14ac:dyDescent="0.3">
      <c r="A601" s="58" t="s">
        <v>108</v>
      </c>
      <c r="B601" s="55" t="s">
        <v>90</v>
      </c>
      <c r="C601" s="69" t="s">
        <v>226</v>
      </c>
      <c r="D601">
        <v>2</v>
      </c>
      <c r="E601">
        <v>1</v>
      </c>
      <c r="F601">
        <v>7</v>
      </c>
      <c r="G601" t="str">
        <f>CONCATENATE("BR024-","",C601,FIXED(D601,0,0),E601,F601)</f>
        <v>BR024-46217</v>
      </c>
      <c r="H601">
        <v>5550</v>
      </c>
      <c r="I601" t="s">
        <v>276</v>
      </c>
      <c r="J601" t="s">
        <v>281</v>
      </c>
    </row>
    <row r="602" spans="1:10" x14ac:dyDescent="0.3">
      <c r="A602" s="61"/>
      <c r="C602" s="65"/>
      <c r="G602" t="s">
        <v>271</v>
      </c>
      <c r="I602" t="s">
        <v>276</v>
      </c>
      <c r="J602" t="s">
        <v>281</v>
      </c>
    </row>
    <row r="603" spans="1:10" x14ac:dyDescent="0.3">
      <c r="A603" s="58" t="s">
        <v>109</v>
      </c>
      <c r="B603" s="55" t="s">
        <v>88</v>
      </c>
      <c r="C603" s="69" t="s">
        <v>225</v>
      </c>
      <c r="D603">
        <v>2</v>
      </c>
      <c r="E603">
        <v>1</v>
      </c>
      <c r="F603">
        <v>7</v>
      </c>
      <c r="G603" t="str">
        <f>CONCATENATE("BR024-","",C603,FIXED(D603,0,0),E603,F603)</f>
        <v>BR024-45217</v>
      </c>
      <c r="H603">
        <v>5550</v>
      </c>
      <c r="I603" t="s">
        <v>276</v>
      </c>
      <c r="J603" t="s">
        <v>281</v>
      </c>
    </row>
    <row r="604" spans="1:10" x14ac:dyDescent="0.3">
      <c r="A604" s="61"/>
      <c r="C604" s="65"/>
      <c r="G604" t="s">
        <v>271</v>
      </c>
      <c r="I604" t="s">
        <v>276</v>
      </c>
      <c r="J604" t="s">
        <v>281</v>
      </c>
    </row>
    <row r="605" spans="1:10" x14ac:dyDescent="0.3">
      <c r="A605" s="61" t="s">
        <v>18</v>
      </c>
      <c r="B605" s="56" t="s">
        <v>71</v>
      </c>
      <c r="C605" s="65" t="s">
        <v>185</v>
      </c>
      <c r="D605">
        <v>2</v>
      </c>
      <c r="E605">
        <v>1</v>
      </c>
      <c r="F605">
        <v>7</v>
      </c>
      <c r="G605" t="str">
        <f>CONCATENATE("BR024-","",C605,FIXED(D605,0,0),E605,F605)</f>
        <v>BR024-05217</v>
      </c>
      <c r="H605">
        <v>5550</v>
      </c>
      <c r="I605" t="s">
        <v>276</v>
      </c>
      <c r="J605" t="s">
        <v>281</v>
      </c>
    </row>
    <row r="606" spans="1:10" x14ac:dyDescent="0.3">
      <c r="A606" t="s">
        <v>282</v>
      </c>
      <c r="B606"/>
      <c r="C606" s="63" t="s">
        <v>235</v>
      </c>
      <c r="D606">
        <v>2</v>
      </c>
      <c r="E606">
        <v>1</v>
      </c>
      <c r="F606" t="s">
        <v>236</v>
      </c>
      <c r="G606" t="str">
        <f>CONCATENATE("BR024-","",C606,FIXED(D606,0,0),E606,F606)</f>
        <v>BR024-E021A</v>
      </c>
      <c r="H606">
        <v>5450</v>
      </c>
      <c r="I606" t="s">
        <v>276</v>
      </c>
      <c r="J606" t="s">
        <v>281</v>
      </c>
    </row>
    <row r="607" spans="1:10" x14ac:dyDescent="0.3">
      <c r="A607" s="58" t="s">
        <v>95</v>
      </c>
      <c r="B607" s="56" t="s">
        <v>90</v>
      </c>
      <c r="C607" s="67" t="s">
        <v>217</v>
      </c>
      <c r="D607">
        <v>2</v>
      </c>
      <c r="E607">
        <v>1</v>
      </c>
      <c r="F607">
        <v>7</v>
      </c>
      <c r="G607" t="str">
        <f>CONCATENATE("BR024-","",C607,FIXED(D607,0,0),E607,F607)</f>
        <v>BR024-37217</v>
      </c>
      <c r="H607">
        <v>5550</v>
      </c>
      <c r="I607" t="s">
        <v>276</v>
      </c>
      <c r="J607" t="s">
        <v>281</v>
      </c>
    </row>
    <row r="608" spans="1:10" x14ac:dyDescent="0.3">
      <c r="A608" s="61"/>
      <c r="C608" s="65"/>
      <c r="G608" t="s">
        <v>271</v>
      </c>
      <c r="I608" t="s">
        <v>276</v>
      </c>
      <c r="J608" t="s">
        <v>281</v>
      </c>
    </row>
    <row r="609" spans="1:10" x14ac:dyDescent="0.3">
      <c r="A609" s="61" t="s">
        <v>66</v>
      </c>
      <c r="B609" s="56" t="s">
        <v>82</v>
      </c>
      <c r="C609" s="65" t="s">
        <v>207</v>
      </c>
      <c r="D609">
        <v>2</v>
      </c>
      <c r="E609">
        <v>1</v>
      </c>
      <c r="F609">
        <v>7</v>
      </c>
      <c r="G609" t="str">
        <f>CONCATENATE("BR024-","",C609,FIXED(D609,0,0),E609,F609)</f>
        <v>BR024-27217</v>
      </c>
      <c r="H609">
        <v>5550</v>
      </c>
      <c r="I609" t="s">
        <v>276</v>
      </c>
      <c r="J609" t="s">
        <v>281</v>
      </c>
    </row>
    <row r="610" spans="1:10" x14ac:dyDescent="0.3">
      <c r="A610" s="61"/>
      <c r="C610" s="65"/>
      <c r="G610" t="s">
        <v>271</v>
      </c>
      <c r="I610" t="s">
        <v>276</v>
      </c>
      <c r="J610" t="s">
        <v>281</v>
      </c>
    </row>
    <row r="611" spans="1:10" x14ac:dyDescent="0.3">
      <c r="A611" s="61" t="s">
        <v>38</v>
      </c>
      <c r="B611" s="56" t="s">
        <v>75</v>
      </c>
      <c r="C611" s="65" t="s">
        <v>192</v>
      </c>
      <c r="D611">
        <v>2</v>
      </c>
      <c r="E611">
        <v>1</v>
      </c>
      <c r="F611">
        <v>7</v>
      </c>
      <c r="G611" t="str">
        <f>CONCATENATE("BR024-","",C611,FIXED(D611,0,0),E611,F611)</f>
        <v>BR024-12217</v>
      </c>
      <c r="H611">
        <v>5550</v>
      </c>
      <c r="I611" t="s">
        <v>276</v>
      </c>
      <c r="J611" t="s">
        <v>281</v>
      </c>
    </row>
    <row r="612" spans="1:10" x14ac:dyDescent="0.3">
      <c r="A612" s="61"/>
      <c r="C612" s="65"/>
      <c r="G612" t="s">
        <v>271</v>
      </c>
      <c r="I612" t="s">
        <v>276</v>
      </c>
      <c r="J612" t="s">
        <v>281</v>
      </c>
    </row>
    <row r="613" spans="1:10" x14ac:dyDescent="0.3">
      <c r="A613" s="61" t="s">
        <v>41</v>
      </c>
      <c r="B613" s="56" t="s">
        <v>75</v>
      </c>
      <c r="C613" s="65" t="s">
        <v>193</v>
      </c>
      <c r="D613">
        <v>2</v>
      </c>
      <c r="E613">
        <v>1</v>
      </c>
      <c r="F613">
        <v>7</v>
      </c>
      <c r="G613" t="str">
        <f>CONCATENATE("BR024-","",C613,FIXED(D613,0,0),E613,F613)</f>
        <v>BR024-13217</v>
      </c>
      <c r="H613">
        <v>5550</v>
      </c>
      <c r="I613" t="s">
        <v>276</v>
      </c>
      <c r="J613" t="s">
        <v>281</v>
      </c>
    </row>
    <row r="614" spans="1:10" x14ac:dyDescent="0.3">
      <c r="A614" s="61"/>
      <c r="C614" s="65"/>
      <c r="G614" t="s">
        <v>271</v>
      </c>
      <c r="I614" t="s">
        <v>276</v>
      </c>
      <c r="J614" t="s">
        <v>281</v>
      </c>
    </row>
    <row r="615" spans="1:10" x14ac:dyDescent="0.3">
      <c r="A615" s="61" t="s">
        <v>93</v>
      </c>
      <c r="B615" s="56" t="s">
        <v>86</v>
      </c>
      <c r="C615" s="65" t="s">
        <v>215</v>
      </c>
      <c r="D615">
        <v>2</v>
      </c>
      <c r="E615">
        <v>1</v>
      </c>
      <c r="F615">
        <v>7</v>
      </c>
      <c r="G615" t="str">
        <f>CONCATENATE("BR024-","",C615,FIXED(D615,0,0),E615,F615)</f>
        <v>BR024-35217</v>
      </c>
      <c r="H615">
        <v>5550</v>
      </c>
      <c r="I615" t="s">
        <v>276</v>
      </c>
      <c r="J615" t="s">
        <v>281</v>
      </c>
    </row>
    <row r="616" spans="1:10" x14ac:dyDescent="0.3">
      <c r="A616" s="61"/>
      <c r="C616" s="65"/>
      <c r="G616" t="s">
        <v>271</v>
      </c>
      <c r="I616" t="s">
        <v>276</v>
      </c>
      <c r="J616" t="s">
        <v>281</v>
      </c>
    </row>
    <row r="617" spans="1:10" x14ac:dyDescent="0.3">
      <c r="A617" s="55" t="s">
        <v>101</v>
      </c>
      <c r="B617" s="55" t="s">
        <v>88</v>
      </c>
      <c r="C617" s="69" t="s">
        <v>228</v>
      </c>
      <c r="D617">
        <v>2</v>
      </c>
      <c r="E617">
        <v>1</v>
      </c>
      <c r="F617">
        <v>7</v>
      </c>
      <c r="G617" t="str">
        <f>CONCATENATE("BR024-","",C617,FIXED(D617,0,0),E617,F617)</f>
        <v>BR024-48217</v>
      </c>
      <c r="H617">
        <v>5550</v>
      </c>
      <c r="I617" t="s">
        <v>276</v>
      </c>
      <c r="J617" t="s">
        <v>281</v>
      </c>
    </row>
    <row r="618" spans="1:10" x14ac:dyDescent="0.3">
      <c r="A618" s="61"/>
      <c r="C618" s="65"/>
      <c r="G618" t="s">
        <v>271</v>
      </c>
      <c r="I618" t="s">
        <v>276</v>
      </c>
      <c r="J618" t="s">
        <v>281</v>
      </c>
    </row>
    <row r="619" spans="1:10" x14ac:dyDescent="0.3">
      <c r="A619" s="61" t="s">
        <v>12</v>
      </c>
      <c r="B619" s="56" t="s">
        <v>71</v>
      </c>
      <c r="C619" s="65" t="s">
        <v>183</v>
      </c>
      <c r="D619">
        <v>2</v>
      </c>
      <c r="E619">
        <v>1</v>
      </c>
      <c r="F619">
        <v>7</v>
      </c>
      <c r="G619" t="str">
        <f>CONCATENATE("BR024-","",C619,FIXED(D619,0,0),E619,F619)</f>
        <v>BR024-03217</v>
      </c>
      <c r="H619">
        <v>5550</v>
      </c>
      <c r="I619" t="s">
        <v>276</v>
      </c>
      <c r="J619" t="s">
        <v>281</v>
      </c>
    </row>
    <row r="620" spans="1:10" x14ac:dyDescent="0.3">
      <c r="A620" s="61"/>
      <c r="C620" s="65"/>
      <c r="G620" t="s">
        <v>271</v>
      </c>
      <c r="I620" t="s">
        <v>276</v>
      </c>
      <c r="J620" t="s">
        <v>281</v>
      </c>
    </row>
    <row r="621" spans="1:10" x14ac:dyDescent="0.3">
      <c r="A621" s="55" t="s">
        <v>100</v>
      </c>
      <c r="B621" s="55" t="s">
        <v>90</v>
      </c>
      <c r="C621" s="69" t="s">
        <v>229</v>
      </c>
      <c r="D621">
        <v>2</v>
      </c>
      <c r="E621">
        <v>1</v>
      </c>
      <c r="F621">
        <v>7</v>
      </c>
      <c r="G621" t="str">
        <f>CONCATENATE("BR024-","",C621,FIXED(D621,0,0),E621,F621)</f>
        <v>BR024-49217</v>
      </c>
      <c r="H621">
        <v>5550</v>
      </c>
      <c r="I621" t="s">
        <v>276</v>
      </c>
      <c r="J621" t="s">
        <v>281</v>
      </c>
    </row>
    <row r="622" spans="1:10" x14ac:dyDescent="0.3">
      <c r="A622" s="61"/>
      <c r="C622" s="65"/>
      <c r="G622" t="s">
        <v>271</v>
      </c>
      <c r="I622" t="s">
        <v>276</v>
      </c>
      <c r="J622" t="s">
        <v>281</v>
      </c>
    </row>
    <row r="623" spans="1:10" x14ac:dyDescent="0.3">
      <c r="A623" s="61" t="s">
        <v>34</v>
      </c>
      <c r="B623" s="56" t="s">
        <v>74</v>
      </c>
      <c r="C623" s="65" t="s">
        <v>191</v>
      </c>
      <c r="D623">
        <v>2</v>
      </c>
      <c r="E623">
        <v>1</v>
      </c>
      <c r="F623">
        <v>7</v>
      </c>
      <c r="G623" t="str">
        <f>CONCATENATE("BR024-","",C623,FIXED(D623,0,0),E623,F623)</f>
        <v>BR024-11217</v>
      </c>
      <c r="H623">
        <v>5550</v>
      </c>
      <c r="I623" t="s">
        <v>276</v>
      </c>
      <c r="J623" t="s">
        <v>281</v>
      </c>
    </row>
    <row r="624" spans="1:10" x14ac:dyDescent="0.3">
      <c r="A624" s="61"/>
      <c r="C624" s="65"/>
      <c r="G624" t="s">
        <v>271</v>
      </c>
      <c r="I624" t="s">
        <v>276</v>
      </c>
      <c r="J624" t="s">
        <v>281</v>
      </c>
    </row>
    <row r="625" spans="1:10" x14ac:dyDescent="0.3">
      <c r="A625" s="61" t="s">
        <v>68</v>
      </c>
      <c r="B625" s="56" t="s">
        <v>82</v>
      </c>
      <c r="C625" s="65" t="s">
        <v>208</v>
      </c>
      <c r="D625">
        <v>2</v>
      </c>
      <c r="E625">
        <v>1</v>
      </c>
      <c r="F625">
        <v>7</v>
      </c>
      <c r="G625" t="str">
        <f>CONCATENATE("BR024-","",C625,FIXED(D625,0,0),E625,F625)</f>
        <v>BR024-28217</v>
      </c>
      <c r="H625">
        <v>5550</v>
      </c>
      <c r="I625" t="s">
        <v>276</v>
      </c>
      <c r="J625" t="s">
        <v>281</v>
      </c>
    </row>
    <row r="626" spans="1:10" x14ac:dyDescent="0.3">
      <c r="A626" t="s">
        <v>282</v>
      </c>
      <c r="B626"/>
      <c r="C626" s="63" t="s">
        <v>235</v>
      </c>
      <c r="D626">
        <v>2</v>
      </c>
      <c r="E626">
        <v>1</v>
      </c>
      <c r="F626" t="s">
        <v>237</v>
      </c>
      <c r="G626" t="str">
        <f>CONCATENATE("BR024-","",C626,FIXED(D626,0,0),E626,F626)</f>
        <v>BR024-E021B</v>
      </c>
      <c r="H626">
        <v>5450</v>
      </c>
      <c r="I626" t="s">
        <v>276</v>
      </c>
      <c r="J626" t="s">
        <v>281</v>
      </c>
    </row>
    <row r="627" spans="1:10" x14ac:dyDescent="0.3">
      <c r="A627" s="61" t="s">
        <v>31</v>
      </c>
      <c r="B627" s="56" t="s">
        <v>74</v>
      </c>
      <c r="C627" s="65" t="s">
        <v>190</v>
      </c>
      <c r="D627">
        <v>2</v>
      </c>
      <c r="E627">
        <v>1</v>
      </c>
      <c r="F627">
        <v>7</v>
      </c>
      <c r="G627" t="str">
        <f>CONCATENATE("BR024-","",C627,FIXED(D627,0,0),E627,F627)</f>
        <v>BR024-10217</v>
      </c>
      <c r="H627">
        <v>5550</v>
      </c>
      <c r="I627" t="s">
        <v>276</v>
      </c>
      <c r="J627" t="s">
        <v>281</v>
      </c>
    </row>
    <row r="628" spans="1:10" x14ac:dyDescent="0.3">
      <c r="A628" s="61"/>
      <c r="C628" s="65"/>
      <c r="G628" t="s">
        <v>271</v>
      </c>
      <c r="I628" t="s">
        <v>276</v>
      </c>
      <c r="J628" t="s">
        <v>281</v>
      </c>
    </row>
    <row r="629" spans="1:10" x14ac:dyDescent="0.3">
      <c r="A629" s="61" t="s">
        <v>44</v>
      </c>
      <c r="B629" s="56" t="s">
        <v>75</v>
      </c>
      <c r="C629" s="65" t="s">
        <v>194</v>
      </c>
      <c r="D629">
        <v>2</v>
      </c>
      <c r="E629">
        <v>1</v>
      </c>
      <c r="F629">
        <v>7</v>
      </c>
      <c r="G629" t="str">
        <f>CONCATENATE("BR024-","",C629,FIXED(D629,0,0),E629,F629)</f>
        <v>BR024-14217</v>
      </c>
      <c r="H629">
        <v>5550</v>
      </c>
      <c r="I629" t="s">
        <v>276</v>
      </c>
      <c r="J629" t="s">
        <v>281</v>
      </c>
    </row>
    <row r="630" spans="1:10" x14ac:dyDescent="0.3">
      <c r="A630" s="61"/>
      <c r="C630" s="65"/>
      <c r="G630" t="s">
        <v>271</v>
      </c>
      <c r="I630" t="s">
        <v>276</v>
      </c>
      <c r="J630" t="s">
        <v>281</v>
      </c>
    </row>
    <row r="631" spans="1:10" x14ac:dyDescent="0.3">
      <c r="A631" s="58" t="s">
        <v>110</v>
      </c>
      <c r="B631" s="55" t="s">
        <v>86</v>
      </c>
      <c r="C631" s="69" t="s">
        <v>224</v>
      </c>
      <c r="D631">
        <v>2</v>
      </c>
      <c r="E631">
        <v>1</v>
      </c>
      <c r="F631">
        <v>7</v>
      </c>
      <c r="G631" t="str">
        <f>CONCATENATE("BR024-","",C631,FIXED(D631,0,0),E631,F631)</f>
        <v>BR024-44217</v>
      </c>
      <c r="H631">
        <v>5550</v>
      </c>
      <c r="I631" t="s">
        <v>276</v>
      </c>
      <c r="J631" t="s">
        <v>281</v>
      </c>
    </row>
    <row r="632" spans="1:10" x14ac:dyDescent="0.3">
      <c r="A632" s="61"/>
      <c r="C632" s="65"/>
      <c r="G632" t="s">
        <v>271</v>
      </c>
      <c r="I632" t="s">
        <v>276</v>
      </c>
      <c r="J632" t="s">
        <v>281</v>
      </c>
    </row>
    <row r="633" spans="1:10" x14ac:dyDescent="0.3">
      <c r="A633" s="60" t="s">
        <v>9</v>
      </c>
      <c r="B633" s="56" t="s">
        <v>70</v>
      </c>
      <c r="C633" s="64" t="s">
        <v>182</v>
      </c>
      <c r="D633">
        <v>2</v>
      </c>
      <c r="E633">
        <v>1</v>
      </c>
      <c r="F633">
        <v>7</v>
      </c>
      <c r="G633" t="str">
        <f>CONCATENATE("BR024-","",C633,FIXED(D633,0,0),E633,F633)</f>
        <v>BR024-02217</v>
      </c>
      <c r="H633">
        <v>5550</v>
      </c>
      <c r="I633" t="s">
        <v>276</v>
      </c>
      <c r="J633" t="s">
        <v>281</v>
      </c>
    </row>
    <row r="634" spans="1:10" x14ac:dyDescent="0.3">
      <c r="A634" s="61"/>
      <c r="C634" s="65"/>
      <c r="G634" t="s">
        <v>271</v>
      </c>
      <c r="I634" t="s">
        <v>276</v>
      </c>
      <c r="J634" t="s">
        <v>281</v>
      </c>
    </row>
    <row r="635" spans="1:10" x14ac:dyDescent="0.3">
      <c r="A635" s="61" t="s">
        <v>30</v>
      </c>
      <c r="B635" s="56" t="s">
        <v>74</v>
      </c>
      <c r="C635" s="65" t="s">
        <v>189</v>
      </c>
      <c r="D635">
        <v>2</v>
      </c>
      <c r="E635">
        <v>1</v>
      </c>
      <c r="F635">
        <v>7</v>
      </c>
      <c r="G635" t="str">
        <f>CONCATENATE("BR024-","",C635,FIXED(D635,0,0),E635,F635)</f>
        <v>BR024-09217</v>
      </c>
      <c r="H635">
        <v>5550</v>
      </c>
      <c r="I635" t="s">
        <v>276</v>
      </c>
      <c r="J635" t="s">
        <v>281</v>
      </c>
    </row>
    <row r="636" spans="1:10" x14ac:dyDescent="0.3">
      <c r="A636" s="61"/>
      <c r="C636" s="65"/>
      <c r="G636" t="s">
        <v>271</v>
      </c>
      <c r="I636" t="s">
        <v>276</v>
      </c>
      <c r="J636" t="s">
        <v>281</v>
      </c>
    </row>
    <row r="637" spans="1:10" x14ac:dyDescent="0.3">
      <c r="A637" s="61" t="s">
        <v>49</v>
      </c>
      <c r="B637" s="56" t="s">
        <v>75</v>
      </c>
      <c r="C637" s="65" t="s">
        <v>196</v>
      </c>
      <c r="D637">
        <v>2</v>
      </c>
      <c r="E637">
        <v>1</v>
      </c>
      <c r="F637">
        <v>7</v>
      </c>
      <c r="G637" t="str">
        <f>CONCATENATE("BR024-","",C637,FIXED(D637,0,0),E637,F637)</f>
        <v>BR024-16217</v>
      </c>
      <c r="H637">
        <v>5550</v>
      </c>
      <c r="I637" t="s">
        <v>276</v>
      </c>
      <c r="J637" t="s">
        <v>281</v>
      </c>
    </row>
    <row r="638" spans="1:10" x14ac:dyDescent="0.3">
      <c r="A638" s="61"/>
      <c r="C638" s="65"/>
      <c r="G638" t="s">
        <v>271</v>
      </c>
      <c r="I638" t="s">
        <v>276</v>
      </c>
      <c r="J638" t="s">
        <v>281</v>
      </c>
    </row>
    <row r="639" spans="1:10" x14ac:dyDescent="0.3">
      <c r="A639" s="61" t="s">
        <v>81</v>
      </c>
      <c r="B639" s="56" t="s">
        <v>82</v>
      </c>
      <c r="C639" s="65" t="s">
        <v>202</v>
      </c>
      <c r="D639">
        <v>2</v>
      </c>
      <c r="E639">
        <v>1</v>
      </c>
      <c r="F639">
        <v>7</v>
      </c>
      <c r="G639" t="str">
        <f>CONCATENATE("BR024-","",C639,FIXED(D639,0,0),E639,F639)</f>
        <v>BR024-22217</v>
      </c>
      <c r="H639">
        <v>5550</v>
      </c>
      <c r="I639" t="s">
        <v>276</v>
      </c>
      <c r="J639" t="s">
        <v>281</v>
      </c>
    </row>
    <row r="640" spans="1:10" x14ac:dyDescent="0.3">
      <c r="A640" s="61"/>
      <c r="C640" s="65"/>
      <c r="G640" t="s">
        <v>271</v>
      </c>
      <c r="I640" t="s">
        <v>276</v>
      </c>
      <c r="J640" t="s">
        <v>281</v>
      </c>
    </row>
    <row r="641" spans="1:10" x14ac:dyDescent="0.3">
      <c r="A641" s="60" t="s">
        <v>21</v>
      </c>
      <c r="B641" s="56" t="s">
        <v>71</v>
      </c>
      <c r="C641" s="64" t="s">
        <v>186</v>
      </c>
      <c r="D641">
        <v>2</v>
      </c>
      <c r="E641">
        <v>1</v>
      </c>
      <c r="F641">
        <v>7</v>
      </c>
      <c r="G641" t="str">
        <f>CONCATENATE("BR024-","",C641,FIXED(D641,0,0),E641,F641)</f>
        <v>BR024-06217</v>
      </c>
      <c r="H641">
        <v>5550</v>
      </c>
      <c r="I641" t="s">
        <v>276</v>
      </c>
      <c r="J641" t="s">
        <v>281</v>
      </c>
    </row>
    <row r="642" spans="1:10" x14ac:dyDescent="0.3">
      <c r="A642" s="61"/>
      <c r="C642" s="65"/>
      <c r="G642" t="s">
        <v>271</v>
      </c>
      <c r="I642" t="s">
        <v>276</v>
      </c>
      <c r="J642" t="s">
        <v>281</v>
      </c>
    </row>
    <row r="643" spans="1:10" x14ac:dyDescent="0.3">
      <c r="A643" s="58" t="s">
        <v>97</v>
      </c>
      <c r="B643" s="55" t="s">
        <v>86</v>
      </c>
      <c r="C643" s="67" t="s">
        <v>219</v>
      </c>
      <c r="D643">
        <v>2</v>
      </c>
      <c r="E643">
        <v>1</v>
      </c>
      <c r="F643">
        <v>7</v>
      </c>
      <c r="G643" t="str">
        <f>CONCATENATE("BR024-","",C643,FIXED(D643,0,0),E643,F643)</f>
        <v>BR024-39217</v>
      </c>
      <c r="H643">
        <v>5550</v>
      </c>
      <c r="I643" t="s">
        <v>276</v>
      </c>
      <c r="J643" t="s">
        <v>281</v>
      </c>
    </row>
    <row r="644" spans="1:10" x14ac:dyDescent="0.3">
      <c r="A644" s="61"/>
      <c r="C644" s="65"/>
      <c r="G644" t="s">
        <v>271</v>
      </c>
      <c r="I644" t="s">
        <v>276</v>
      </c>
      <c r="J644" t="s">
        <v>281</v>
      </c>
    </row>
    <row r="645" spans="1:10" x14ac:dyDescent="0.3">
      <c r="A645" s="58" t="s">
        <v>114</v>
      </c>
      <c r="B645" s="55" t="s">
        <v>90</v>
      </c>
      <c r="C645" s="69" t="s">
        <v>223</v>
      </c>
      <c r="D645">
        <v>2</v>
      </c>
      <c r="E645">
        <v>1</v>
      </c>
      <c r="F645">
        <v>7</v>
      </c>
      <c r="G645" t="str">
        <f>CONCATENATE("BR024-","",C645,FIXED(D645,0,0),E645,F645)</f>
        <v>BR024-43217</v>
      </c>
      <c r="H645">
        <v>5550</v>
      </c>
      <c r="I645" t="s">
        <v>276</v>
      </c>
      <c r="J645" t="s">
        <v>281</v>
      </c>
    </row>
    <row r="646" spans="1:10" x14ac:dyDescent="0.3">
      <c r="A646" t="s">
        <v>282</v>
      </c>
      <c r="B646"/>
      <c r="C646" s="63" t="s">
        <v>235</v>
      </c>
      <c r="D646">
        <v>2</v>
      </c>
      <c r="E646">
        <v>1</v>
      </c>
      <c r="F646" t="s">
        <v>238</v>
      </c>
      <c r="G646" t="str">
        <f>CONCATENATE("BR024-","",C646,FIXED(D646,0,0),E646,F646)</f>
        <v>BR024-E021C</v>
      </c>
      <c r="H646">
        <v>5450</v>
      </c>
      <c r="I646" t="s">
        <v>276</v>
      </c>
      <c r="J646" t="s">
        <v>281</v>
      </c>
    </row>
    <row r="647" spans="1:10" x14ac:dyDescent="0.3">
      <c r="A647" s="61" t="s">
        <v>64</v>
      </c>
      <c r="B647" s="56" t="s">
        <v>82</v>
      </c>
      <c r="C647" s="65" t="s">
        <v>206</v>
      </c>
      <c r="D647">
        <v>2</v>
      </c>
      <c r="E647">
        <v>1</v>
      </c>
      <c r="F647">
        <v>7</v>
      </c>
      <c r="G647" t="str">
        <f>CONCATENATE("BR024-","",C647,FIXED(D647,0,0),E647,F647)</f>
        <v>BR024-26217</v>
      </c>
      <c r="H647">
        <v>5550</v>
      </c>
      <c r="I647" t="s">
        <v>276</v>
      </c>
      <c r="J647" t="s">
        <v>281</v>
      </c>
    </row>
    <row r="648" spans="1:10" x14ac:dyDescent="0.3">
      <c r="A648" s="61"/>
      <c r="C648" s="65"/>
      <c r="G648" t="s">
        <v>271</v>
      </c>
      <c r="I648" t="s">
        <v>276</v>
      </c>
      <c r="J648" t="s">
        <v>281</v>
      </c>
    </row>
    <row r="649" spans="1:10" x14ac:dyDescent="0.3">
      <c r="A649" s="57" t="s">
        <v>15</v>
      </c>
      <c r="B649" s="56" t="s">
        <v>71</v>
      </c>
      <c r="C649" s="63" t="s">
        <v>184</v>
      </c>
      <c r="D649">
        <v>2</v>
      </c>
      <c r="E649">
        <v>1</v>
      </c>
      <c r="F649">
        <v>7</v>
      </c>
      <c r="G649" t="str">
        <f>CONCATENATE("BR024-","",C649,FIXED(D649,0,0),E649,F649)</f>
        <v>BR024-04217</v>
      </c>
      <c r="H649">
        <v>5550</v>
      </c>
      <c r="I649" t="s">
        <v>276</v>
      </c>
      <c r="J649" t="s">
        <v>281</v>
      </c>
    </row>
    <row r="650" spans="1:10" x14ac:dyDescent="0.3">
      <c r="A650" s="61"/>
      <c r="C650" s="65"/>
      <c r="G650" t="s">
        <v>271</v>
      </c>
      <c r="I650" t="s">
        <v>276</v>
      </c>
      <c r="J650" t="s">
        <v>281</v>
      </c>
    </row>
    <row r="651" spans="1:10" x14ac:dyDescent="0.3">
      <c r="A651" s="61" t="s">
        <v>85</v>
      </c>
      <c r="B651" s="56" t="s">
        <v>86</v>
      </c>
      <c r="C651" s="65" t="s">
        <v>210</v>
      </c>
      <c r="D651">
        <v>2</v>
      </c>
      <c r="E651">
        <v>1</v>
      </c>
      <c r="F651">
        <v>7</v>
      </c>
      <c r="G651" t="str">
        <f>CONCATENATE("BR024-","",C651,FIXED(D651,0,0),E651,F651)</f>
        <v>BR024-30217</v>
      </c>
      <c r="H651">
        <v>5550</v>
      </c>
      <c r="I651" t="s">
        <v>276</v>
      </c>
      <c r="J651" t="s">
        <v>281</v>
      </c>
    </row>
    <row r="652" spans="1:10" x14ac:dyDescent="0.3">
      <c r="A652" s="61"/>
      <c r="C652" s="65"/>
      <c r="G652" t="s">
        <v>271</v>
      </c>
      <c r="I652" t="s">
        <v>276</v>
      </c>
      <c r="J652" t="s">
        <v>281</v>
      </c>
    </row>
    <row r="653" spans="1:10" x14ac:dyDescent="0.3">
      <c r="A653" s="61" t="s">
        <v>91</v>
      </c>
      <c r="B653" s="56" t="s">
        <v>90</v>
      </c>
      <c r="C653" s="65" t="s">
        <v>213</v>
      </c>
      <c r="D653">
        <v>2</v>
      </c>
      <c r="E653">
        <v>1</v>
      </c>
      <c r="F653">
        <v>7</v>
      </c>
      <c r="G653" t="str">
        <f>CONCATENATE("BR024-","",C653,FIXED(D653,0,0),E653,F653)</f>
        <v>BR024-33217</v>
      </c>
      <c r="H653">
        <v>5550</v>
      </c>
      <c r="I653" t="s">
        <v>276</v>
      </c>
      <c r="J653" t="s">
        <v>281</v>
      </c>
    </row>
    <row r="654" spans="1:10" x14ac:dyDescent="0.3">
      <c r="A654" s="61"/>
      <c r="C654" s="65"/>
      <c r="G654" t="s">
        <v>271</v>
      </c>
      <c r="I654" t="s">
        <v>276</v>
      </c>
      <c r="J654" t="s">
        <v>281</v>
      </c>
    </row>
    <row r="655" spans="1:10" x14ac:dyDescent="0.3">
      <c r="A655" s="61" t="s">
        <v>84</v>
      </c>
      <c r="B655" s="56" t="s">
        <v>82</v>
      </c>
      <c r="C655" s="65" t="s">
        <v>204</v>
      </c>
      <c r="D655">
        <v>2</v>
      </c>
      <c r="E655">
        <v>1</v>
      </c>
      <c r="F655">
        <v>7</v>
      </c>
      <c r="G655" t="str">
        <f>CONCATENATE("BR024-","",C655,FIXED(D655,0,0),E655,F655)</f>
        <v>BR024-24217</v>
      </c>
      <c r="H655">
        <v>5550</v>
      </c>
      <c r="I655" t="s">
        <v>276</v>
      </c>
      <c r="J655" t="s">
        <v>281</v>
      </c>
    </row>
    <row r="656" spans="1:10" x14ac:dyDescent="0.3">
      <c r="A656" s="61"/>
      <c r="C656" s="65"/>
      <c r="G656" t="s">
        <v>271</v>
      </c>
      <c r="I656" t="s">
        <v>276</v>
      </c>
      <c r="J656" t="s">
        <v>281</v>
      </c>
    </row>
    <row r="657" spans="1:10" x14ac:dyDescent="0.3">
      <c r="A657" s="61" t="s">
        <v>92</v>
      </c>
      <c r="B657" s="56" t="s">
        <v>90</v>
      </c>
      <c r="C657" s="65" t="s">
        <v>214</v>
      </c>
      <c r="D657">
        <v>2</v>
      </c>
      <c r="E657">
        <v>1</v>
      </c>
      <c r="F657">
        <v>7</v>
      </c>
      <c r="G657" t="str">
        <f>CONCATENATE("BR024-","",C657,FIXED(D657,0,0),E657,F657)</f>
        <v>BR024-34217</v>
      </c>
      <c r="H657">
        <v>5550</v>
      </c>
      <c r="I657" t="s">
        <v>276</v>
      </c>
      <c r="J657" t="s">
        <v>281</v>
      </c>
    </row>
    <row r="658" spans="1:10" x14ac:dyDescent="0.3">
      <c r="A658" s="61"/>
      <c r="C658" s="65"/>
      <c r="G658" t="s">
        <v>271</v>
      </c>
      <c r="I658" t="s">
        <v>276</v>
      </c>
      <c r="J658" t="s">
        <v>281</v>
      </c>
    </row>
    <row r="659" spans="1:10" x14ac:dyDescent="0.3">
      <c r="A659" s="58" t="s">
        <v>98</v>
      </c>
      <c r="B659" s="55" t="s">
        <v>138</v>
      </c>
      <c r="C659" s="67" t="s">
        <v>220</v>
      </c>
      <c r="D659">
        <v>2</v>
      </c>
      <c r="E659">
        <v>1</v>
      </c>
      <c r="F659">
        <v>7</v>
      </c>
      <c r="G659" t="str">
        <f>CONCATENATE("BR024-","",C659,FIXED(D659,0,0),E659,F659)</f>
        <v>BR024-40217</v>
      </c>
      <c r="H659">
        <v>5550</v>
      </c>
      <c r="I659" t="s">
        <v>276</v>
      </c>
      <c r="J659" t="s">
        <v>281</v>
      </c>
    </row>
    <row r="660" spans="1:10" x14ac:dyDescent="0.3">
      <c r="A660" s="61"/>
      <c r="C660" s="65"/>
      <c r="G660" t="s">
        <v>272</v>
      </c>
      <c r="J660" t="s">
        <v>281</v>
      </c>
    </row>
    <row r="661" spans="1:10" x14ac:dyDescent="0.3">
      <c r="A661" s="61" t="s">
        <v>53</v>
      </c>
      <c r="B661" s="56" t="s">
        <v>79</v>
      </c>
      <c r="C661" s="65" t="s">
        <v>198</v>
      </c>
      <c r="D661">
        <v>2</v>
      </c>
      <c r="E661">
        <v>1</v>
      </c>
      <c r="F661">
        <v>7</v>
      </c>
      <c r="G661" t="str">
        <f>CONCATENATE("BR024-","",C661,FIXED(D661,0,0),E661,F661)</f>
        <v>BR024-18217</v>
      </c>
      <c r="H661">
        <v>5550</v>
      </c>
      <c r="I661" t="s">
        <v>277</v>
      </c>
      <c r="J661" t="s">
        <v>281</v>
      </c>
    </row>
    <row r="662" spans="1:10" x14ac:dyDescent="0.3">
      <c r="A662" s="61"/>
      <c r="C662" s="65"/>
      <c r="G662" t="s">
        <v>271</v>
      </c>
      <c r="I662" t="s">
        <v>277</v>
      </c>
      <c r="J662" t="s">
        <v>281</v>
      </c>
    </row>
    <row r="663" spans="1:10" x14ac:dyDescent="0.3">
      <c r="A663" s="61" t="s">
        <v>60</v>
      </c>
      <c r="B663" s="56" t="s">
        <v>80</v>
      </c>
      <c r="C663" s="65" t="s">
        <v>201</v>
      </c>
      <c r="D663">
        <v>2</v>
      </c>
      <c r="E663">
        <v>1</v>
      </c>
      <c r="F663">
        <v>7</v>
      </c>
      <c r="G663" t="str">
        <f>CONCATENATE("BR024-","",C663,FIXED(D663,0,0),E663,F663)</f>
        <v>BR024-21217</v>
      </c>
      <c r="H663">
        <v>5550</v>
      </c>
      <c r="I663" t="s">
        <v>277</v>
      </c>
      <c r="J663" t="s">
        <v>281</v>
      </c>
    </row>
    <row r="664" spans="1:10" x14ac:dyDescent="0.3">
      <c r="A664" s="61"/>
      <c r="C664" s="65"/>
      <c r="G664" t="s">
        <v>271</v>
      </c>
      <c r="I664" t="s">
        <v>277</v>
      </c>
      <c r="J664" t="s">
        <v>281</v>
      </c>
    </row>
    <row r="665" spans="1:10" x14ac:dyDescent="0.3">
      <c r="A665" s="61" t="s">
        <v>51</v>
      </c>
      <c r="B665" s="56" t="s">
        <v>79</v>
      </c>
      <c r="C665" s="65" t="s">
        <v>197</v>
      </c>
      <c r="D665">
        <v>2</v>
      </c>
      <c r="E665">
        <v>1</v>
      </c>
      <c r="F665">
        <v>7</v>
      </c>
      <c r="G665" t="str">
        <f>CONCATENATE("BR024-","",C665,FIXED(D665,0,0),E665,F665)</f>
        <v>BR024-17217</v>
      </c>
      <c r="H665">
        <v>5550</v>
      </c>
      <c r="I665" t="s">
        <v>277</v>
      </c>
      <c r="J665" t="s">
        <v>281</v>
      </c>
    </row>
    <row r="666" spans="1:10" x14ac:dyDescent="0.3">
      <c r="A666"/>
      <c r="B666"/>
      <c r="C666" s="63" t="s">
        <v>235</v>
      </c>
      <c r="D666">
        <v>2</v>
      </c>
      <c r="E666">
        <v>1</v>
      </c>
      <c r="F666" t="s">
        <v>239</v>
      </c>
      <c r="G666" t="str">
        <f>CONCATENATE("BR024-","",C666,FIXED(D666,0,0),E666,F666)</f>
        <v>BR024-E021D</v>
      </c>
      <c r="H666">
        <v>5450</v>
      </c>
      <c r="I666" t="s">
        <v>277</v>
      </c>
      <c r="J666" t="s">
        <v>281</v>
      </c>
    </row>
    <row r="667" spans="1:10" x14ac:dyDescent="0.3">
      <c r="A667" s="58" t="s">
        <v>94</v>
      </c>
      <c r="B667" s="56" t="s">
        <v>88</v>
      </c>
      <c r="C667" s="67" t="s">
        <v>216</v>
      </c>
      <c r="D667">
        <v>2</v>
      </c>
      <c r="E667">
        <v>1</v>
      </c>
      <c r="F667">
        <v>7</v>
      </c>
      <c r="G667" t="str">
        <f>CONCATENATE("BR024-","",C667,FIXED(D667,0,0),E667,F667)</f>
        <v>BR024-36217</v>
      </c>
      <c r="H667">
        <v>5550</v>
      </c>
      <c r="I667" t="s">
        <v>277</v>
      </c>
      <c r="J667" t="s">
        <v>281</v>
      </c>
    </row>
    <row r="668" spans="1:10" x14ac:dyDescent="0.3">
      <c r="A668" s="61"/>
      <c r="C668" s="65"/>
      <c r="G668" t="s">
        <v>271</v>
      </c>
      <c r="I668" t="s">
        <v>277</v>
      </c>
      <c r="J668" t="s">
        <v>281</v>
      </c>
    </row>
    <row r="669" spans="1:10" x14ac:dyDescent="0.3">
      <c r="A669" s="58" t="s">
        <v>96</v>
      </c>
      <c r="B669" s="56" t="s">
        <v>90</v>
      </c>
      <c r="C669" s="67" t="s">
        <v>218</v>
      </c>
      <c r="D669">
        <v>2</v>
      </c>
      <c r="E669">
        <v>1</v>
      </c>
      <c r="F669">
        <v>7</v>
      </c>
      <c r="G669" t="str">
        <f>CONCATENATE("BR024-","",C669,FIXED(D669,0,0),E669,F669)</f>
        <v>BR024-38217</v>
      </c>
      <c r="H669">
        <v>5550</v>
      </c>
      <c r="I669" t="s">
        <v>277</v>
      </c>
      <c r="J669" t="s">
        <v>281</v>
      </c>
    </row>
    <row r="670" spans="1:10" x14ac:dyDescent="0.3">
      <c r="A670" s="61"/>
      <c r="C670" s="65"/>
      <c r="G670" t="s">
        <v>271</v>
      </c>
      <c r="I670" t="s">
        <v>277</v>
      </c>
      <c r="J670" t="s">
        <v>281</v>
      </c>
    </row>
    <row r="671" spans="1:10" x14ac:dyDescent="0.3">
      <c r="A671" s="61" t="s">
        <v>83</v>
      </c>
      <c r="B671" s="56" t="s">
        <v>82</v>
      </c>
      <c r="C671" s="65" t="s">
        <v>203</v>
      </c>
      <c r="D671">
        <v>2</v>
      </c>
      <c r="E671">
        <v>1</v>
      </c>
      <c r="F671">
        <v>7</v>
      </c>
      <c r="G671" t="str">
        <f>CONCATENATE("BR024-","",C671,FIXED(D671,0,0),E671,F671)</f>
        <v>BR024-23217</v>
      </c>
      <c r="H671">
        <v>5550</v>
      </c>
      <c r="I671" t="s">
        <v>277</v>
      </c>
      <c r="J671" t="s">
        <v>281</v>
      </c>
    </row>
    <row r="672" spans="1:10" x14ac:dyDescent="0.3">
      <c r="A672" s="61"/>
      <c r="C672" s="65"/>
      <c r="G672" t="s">
        <v>271</v>
      </c>
      <c r="I672" t="s">
        <v>277</v>
      </c>
      <c r="J672" t="s">
        <v>281</v>
      </c>
    </row>
    <row r="673" spans="1:10" x14ac:dyDescent="0.3">
      <c r="A673" s="61" t="s">
        <v>62</v>
      </c>
      <c r="B673" s="56" t="s">
        <v>82</v>
      </c>
      <c r="C673" s="65" t="s">
        <v>205</v>
      </c>
      <c r="D673">
        <v>2</v>
      </c>
      <c r="E673">
        <v>1</v>
      </c>
      <c r="F673">
        <v>7</v>
      </c>
      <c r="G673" t="str">
        <f>CONCATENATE("BR024-","",C673,FIXED(D673,0,0),E673,F673)</f>
        <v>BR024-25217</v>
      </c>
      <c r="H673">
        <v>5550</v>
      </c>
      <c r="I673" t="s">
        <v>277</v>
      </c>
      <c r="J673" t="s">
        <v>281</v>
      </c>
    </row>
    <row r="674" spans="1:10" x14ac:dyDescent="0.3">
      <c r="A674" s="61"/>
      <c r="C674" s="65"/>
      <c r="G674" t="s">
        <v>271</v>
      </c>
      <c r="I674" t="s">
        <v>277</v>
      </c>
      <c r="J674" t="s">
        <v>281</v>
      </c>
    </row>
    <row r="675" spans="1:10" x14ac:dyDescent="0.3">
      <c r="A675" s="61" t="s">
        <v>55</v>
      </c>
      <c r="B675" s="56" t="s">
        <v>79</v>
      </c>
      <c r="C675" s="65" t="s">
        <v>199</v>
      </c>
      <c r="D675">
        <v>2</v>
      </c>
      <c r="E675">
        <v>1</v>
      </c>
      <c r="F675">
        <v>7</v>
      </c>
      <c r="G675" t="str">
        <f>CONCATENATE("BR024-","",C675,FIXED(D675,0,0),E675,F675)</f>
        <v>BR024-19217</v>
      </c>
      <c r="H675">
        <v>5550</v>
      </c>
      <c r="I675" t="s">
        <v>277</v>
      </c>
      <c r="J675" t="s">
        <v>281</v>
      </c>
    </row>
    <row r="676" spans="1:10" x14ac:dyDescent="0.3">
      <c r="A676" s="61"/>
      <c r="C676" s="65"/>
      <c r="G676" t="s">
        <v>271</v>
      </c>
      <c r="I676" t="s">
        <v>277</v>
      </c>
      <c r="J676" t="s">
        <v>281</v>
      </c>
    </row>
    <row r="677" spans="1:10" x14ac:dyDescent="0.3">
      <c r="A677" s="57" t="s">
        <v>6</v>
      </c>
      <c r="B677" s="56" t="s">
        <v>70</v>
      </c>
      <c r="C677" s="63" t="s">
        <v>181</v>
      </c>
      <c r="D677">
        <v>2</v>
      </c>
      <c r="E677">
        <v>1</v>
      </c>
      <c r="F677">
        <v>7</v>
      </c>
      <c r="G677" t="str">
        <f>CONCATENATE("BR024-","",C677,FIXED(D677,0,0),E677,F677)</f>
        <v>BR024-01217</v>
      </c>
      <c r="H677">
        <v>5550</v>
      </c>
      <c r="I677" t="s">
        <v>277</v>
      </c>
      <c r="J677" t="s">
        <v>281</v>
      </c>
    </row>
    <row r="678" spans="1:10" x14ac:dyDescent="0.3">
      <c r="A678" s="61"/>
      <c r="C678" s="65"/>
      <c r="G678" t="s">
        <v>271</v>
      </c>
      <c r="I678" t="s">
        <v>277</v>
      </c>
      <c r="J678" t="s">
        <v>281</v>
      </c>
    </row>
    <row r="679" spans="1:10" x14ac:dyDescent="0.3">
      <c r="A679" s="55" t="s">
        <v>102</v>
      </c>
      <c r="B679" s="55" t="s">
        <v>86</v>
      </c>
      <c r="C679" s="69" t="s">
        <v>227</v>
      </c>
      <c r="D679">
        <v>2</v>
      </c>
      <c r="E679">
        <v>1</v>
      </c>
      <c r="F679">
        <v>7</v>
      </c>
      <c r="G679" t="str">
        <f>CONCATENATE("BR024-","",C679,FIXED(D679,0,0),E679,F679)</f>
        <v>BR024-47217</v>
      </c>
      <c r="H679">
        <v>5550</v>
      </c>
      <c r="I679" t="s">
        <v>277</v>
      </c>
      <c r="J679" t="s">
        <v>281</v>
      </c>
    </row>
    <row r="680" spans="1:10" x14ac:dyDescent="0.3">
      <c r="A680" s="61"/>
      <c r="C680" s="65"/>
      <c r="G680" t="s">
        <v>271</v>
      </c>
      <c r="I680" t="s">
        <v>277</v>
      </c>
      <c r="J680" t="s">
        <v>281</v>
      </c>
    </row>
    <row r="681" spans="1:10" x14ac:dyDescent="0.3">
      <c r="A681" s="58" t="s">
        <v>115</v>
      </c>
      <c r="B681" s="55" t="s">
        <v>86</v>
      </c>
      <c r="C681" s="69" t="s">
        <v>222</v>
      </c>
      <c r="D681">
        <v>2</v>
      </c>
      <c r="E681">
        <v>1</v>
      </c>
      <c r="F681">
        <v>7</v>
      </c>
      <c r="G681" t="str">
        <f>CONCATENATE("BR024-","",C681,FIXED(D681,0,0),E681,F681)</f>
        <v>BR024-42217</v>
      </c>
      <c r="H681">
        <v>5550</v>
      </c>
      <c r="I681" t="s">
        <v>277</v>
      </c>
      <c r="J681" t="s">
        <v>281</v>
      </c>
    </row>
    <row r="682" spans="1:10" x14ac:dyDescent="0.3">
      <c r="A682" s="61"/>
      <c r="C682" s="65"/>
      <c r="G682" t="s">
        <v>271</v>
      </c>
      <c r="I682" t="s">
        <v>277</v>
      </c>
      <c r="J682" t="s">
        <v>281</v>
      </c>
    </row>
    <row r="683" spans="1:10" x14ac:dyDescent="0.3">
      <c r="A683" s="61" t="s">
        <v>27</v>
      </c>
      <c r="B683" s="56" t="s">
        <v>72</v>
      </c>
      <c r="C683" s="65" t="s">
        <v>188</v>
      </c>
      <c r="D683">
        <v>2</v>
      </c>
      <c r="E683">
        <v>1</v>
      </c>
      <c r="F683">
        <v>7</v>
      </c>
      <c r="G683" t="str">
        <f>CONCATENATE("BR024-","",C683,FIXED(D683,0,0),E683,F683)</f>
        <v>BR024-08217</v>
      </c>
      <c r="H683">
        <v>5550</v>
      </c>
      <c r="I683" t="s">
        <v>277</v>
      </c>
      <c r="J683" t="s">
        <v>281</v>
      </c>
    </row>
    <row r="684" spans="1:10" x14ac:dyDescent="0.3">
      <c r="A684" s="61"/>
      <c r="C684" s="65"/>
      <c r="G684" t="s">
        <v>271</v>
      </c>
      <c r="I684" t="s">
        <v>277</v>
      </c>
      <c r="J684" t="s">
        <v>281</v>
      </c>
    </row>
    <row r="685" spans="1:10" x14ac:dyDescent="0.3">
      <c r="A685" s="61" t="s">
        <v>89</v>
      </c>
      <c r="B685" s="56" t="s">
        <v>90</v>
      </c>
      <c r="C685" s="65" t="s">
        <v>212</v>
      </c>
      <c r="D685">
        <v>2</v>
      </c>
      <c r="E685">
        <v>1</v>
      </c>
      <c r="F685">
        <v>7</v>
      </c>
      <c r="G685" t="str">
        <f>CONCATENATE("BR024-","",C685,FIXED(D685,0,0),E685,F685)</f>
        <v>BR024-32217</v>
      </c>
      <c r="H685">
        <v>5550</v>
      </c>
      <c r="I685" t="s">
        <v>277</v>
      </c>
      <c r="J685" t="s">
        <v>281</v>
      </c>
    </row>
    <row r="686" spans="1:10" x14ac:dyDescent="0.3">
      <c r="A686" t="s">
        <v>282</v>
      </c>
      <c r="B686"/>
      <c r="C686" s="63" t="s">
        <v>235</v>
      </c>
      <c r="D686">
        <v>2</v>
      </c>
      <c r="E686">
        <v>1</v>
      </c>
      <c r="F686" t="s">
        <v>240</v>
      </c>
      <c r="G686" t="str">
        <f>CONCATENATE("BR024-","",C686,FIXED(D686,0,0),E686,F686)</f>
        <v>BR024-E021E</v>
      </c>
      <c r="H686">
        <v>5450</v>
      </c>
      <c r="I686" t="s">
        <v>277</v>
      </c>
      <c r="J686" t="s">
        <v>281</v>
      </c>
    </row>
    <row r="687" spans="1:10" x14ac:dyDescent="0.3">
      <c r="A687" s="58" t="s">
        <v>177</v>
      </c>
      <c r="B687" s="55" t="s">
        <v>90</v>
      </c>
      <c r="C687" s="67" t="s">
        <v>221</v>
      </c>
      <c r="D687">
        <v>2</v>
      </c>
      <c r="E687">
        <v>1</v>
      </c>
      <c r="F687">
        <v>7</v>
      </c>
      <c r="G687" t="str">
        <f>CONCATENATE("BR024-","",C687,FIXED(D687,0,0),E687,F687)</f>
        <v>BR024-41217</v>
      </c>
      <c r="H687">
        <v>5550</v>
      </c>
      <c r="I687" t="s">
        <v>277</v>
      </c>
      <c r="J687" t="s">
        <v>281</v>
      </c>
    </row>
    <row r="688" spans="1:10" x14ac:dyDescent="0.3">
      <c r="A688" s="61"/>
      <c r="C688" s="65"/>
      <c r="G688" t="s">
        <v>271</v>
      </c>
      <c r="I688" t="s">
        <v>277</v>
      </c>
      <c r="J688" t="s">
        <v>281</v>
      </c>
    </row>
    <row r="689" spans="1:10" x14ac:dyDescent="0.3">
      <c r="A689" s="61" t="s">
        <v>24</v>
      </c>
      <c r="B689" s="56" t="s">
        <v>72</v>
      </c>
      <c r="C689" s="65" t="s">
        <v>187</v>
      </c>
      <c r="D689">
        <v>2</v>
      </c>
      <c r="E689">
        <v>1</v>
      </c>
      <c r="F689">
        <v>7</v>
      </c>
      <c r="G689" t="str">
        <f>CONCATENATE("BR024-","",C689,FIXED(D689,0,0),E689,F689)</f>
        <v>BR024-07217</v>
      </c>
      <c r="H689">
        <v>5550</v>
      </c>
      <c r="I689" t="s">
        <v>277</v>
      </c>
      <c r="J689" t="s">
        <v>281</v>
      </c>
    </row>
    <row r="690" spans="1:10" x14ac:dyDescent="0.3">
      <c r="A690" s="61"/>
      <c r="C690" s="65"/>
      <c r="G690" t="s">
        <v>271</v>
      </c>
      <c r="I690" t="s">
        <v>277</v>
      </c>
      <c r="J690" t="s">
        <v>281</v>
      </c>
    </row>
    <row r="691" spans="1:10" x14ac:dyDescent="0.3">
      <c r="A691" s="61" t="s">
        <v>57</v>
      </c>
      <c r="B691" s="56" t="s">
        <v>80</v>
      </c>
      <c r="C691" s="65" t="s">
        <v>200</v>
      </c>
      <c r="D691">
        <v>2</v>
      </c>
      <c r="E691">
        <v>1</v>
      </c>
      <c r="F691">
        <v>7</v>
      </c>
      <c r="G691" t="str">
        <f>CONCATENATE("BR024-","",C691,FIXED(D691,0,0),E691,F691)</f>
        <v>BR024-20217</v>
      </c>
      <c r="H691">
        <v>5550</v>
      </c>
      <c r="I691" t="s">
        <v>277</v>
      </c>
      <c r="J691" t="s">
        <v>281</v>
      </c>
    </row>
    <row r="692" spans="1:10" x14ac:dyDescent="0.3">
      <c r="A692" s="61"/>
      <c r="C692" s="65"/>
      <c r="G692" t="s">
        <v>271</v>
      </c>
      <c r="I692" t="s">
        <v>277</v>
      </c>
      <c r="J692" t="s">
        <v>281</v>
      </c>
    </row>
    <row r="693" spans="1:10" x14ac:dyDescent="0.3">
      <c r="A693" s="61" t="s">
        <v>87</v>
      </c>
      <c r="B693" s="56" t="s">
        <v>88</v>
      </c>
      <c r="C693" s="65" t="s">
        <v>211</v>
      </c>
      <c r="D693">
        <v>2</v>
      </c>
      <c r="E693">
        <v>1</v>
      </c>
      <c r="F693">
        <v>7</v>
      </c>
      <c r="G693" t="str">
        <f>CONCATENATE("BR024-","",C693,FIXED(D693,0,0),E693,F693)</f>
        <v>BR024-31217</v>
      </c>
      <c r="H693">
        <v>5550</v>
      </c>
      <c r="I693" t="s">
        <v>277</v>
      </c>
      <c r="J693" t="s">
        <v>281</v>
      </c>
    </row>
    <row r="694" spans="1:10" x14ac:dyDescent="0.3">
      <c r="A694" s="61"/>
      <c r="C694" s="65"/>
      <c r="G694" t="s">
        <v>271</v>
      </c>
      <c r="I694" t="s">
        <v>277</v>
      </c>
      <c r="J694" t="s">
        <v>281</v>
      </c>
    </row>
    <row r="695" spans="1:10" x14ac:dyDescent="0.3">
      <c r="A695" s="81" t="s">
        <v>64</v>
      </c>
      <c r="B695" s="56" t="s">
        <v>82</v>
      </c>
      <c r="C695" s="75" t="s">
        <v>206</v>
      </c>
      <c r="D695">
        <v>2</v>
      </c>
      <c r="E695">
        <v>1</v>
      </c>
      <c r="F695">
        <v>8</v>
      </c>
      <c r="G695" t="str">
        <f>CONCATENATE("BR024-","",C695,FIXED(D695,0,0),E695,F695)</f>
        <v>BR024-26218</v>
      </c>
      <c r="H695">
        <v>5550</v>
      </c>
      <c r="I695" t="s">
        <v>277</v>
      </c>
      <c r="J695" t="s">
        <v>281</v>
      </c>
    </row>
    <row r="696" spans="1:10" x14ac:dyDescent="0.3">
      <c r="A696" s="61"/>
      <c r="C696" s="65"/>
      <c r="G696" t="s">
        <v>271</v>
      </c>
      <c r="I696" t="s">
        <v>277</v>
      </c>
      <c r="J696" t="s">
        <v>281</v>
      </c>
    </row>
    <row r="697" spans="1:10" x14ac:dyDescent="0.3">
      <c r="A697" s="55" t="s">
        <v>96</v>
      </c>
      <c r="B697" s="56" t="s">
        <v>90</v>
      </c>
      <c r="C697" s="69" t="s">
        <v>218</v>
      </c>
      <c r="D697">
        <v>2</v>
      </c>
      <c r="E697">
        <v>1</v>
      </c>
      <c r="F697">
        <v>8</v>
      </c>
      <c r="G697" t="str">
        <f>CONCATENATE("BR024-","",C697,FIXED(D697,0,0),E697,F697)</f>
        <v>BR024-38218</v>
      </c>
      <c r="H697">
        <v>5550</v>
      </c>
      <c r="I697" t="s">
        <v>277</v>
      </c>
      <c r="J697" t="s">
        <v>281</v>
      </c>
    </row>
    <row r="698" spans="1:10" x14ac:dyDescent="0.3">
      <c r="A698" s="61"/>
      <c r="C698" s="65"/>
      <c r="G698" t="s">
        <v>271</v>
      </c>
      <c r="I698" t="s">
        <v>277</v>
      </c>
      <c r="J698" t="s">
        <v>281</v>
      </c>
    </row>
    <row r="699" spans="1:10" x14ac:dyDescent="0.3">
      <c r="A699" s="81" t="s">
        <v>83</v>
      </c>
      <c r="B699" s="56" t="s">
        <v>82</v>
      </c>
      <c r="C699" s="75" t="s">
        <v>203</v>
      </c>
      <c r="D699">
        <v>2</v>
      </c>
      <c r="E699">
        <v>1</v>
      </c>
      <c r="F699">
        <v>8</v>
      </c>
      <c r="G699" t="str">
        <f>CONCATENATE("BR024-","",C699,FIXED(D699,0,0),E699,F699)</f>
        <v>BR024-23218</v>
      </c>
      <c r="H699">
        <v>5550</v>
      </c>
      <c r="I699" t="s">
        <v>277</v>
      </c>
      <c r="J699" t="s">
        <v>281</v>
      </c>
    </row>
    <row r="700" spans="1:10" x14ac:dyDescent="0.3">
      <c r="A700" s="61"/>
      <c r="C700" s="65"/>
      <c r="G700" t="s">
        <v>271</v>
      </c>
      <c r="I700" t="s">
        <v>277</v>
      </c>
      <c r="J700" t="s">
        <v>281</v>
      </c>
    </row>
    <row r="701" spans="1:10" x14ac:dyDescent="0.3">
      <c r="A701" s="61" t="s">
        <v>38</v>
      </c>
      <c r="B701" s="56" t="s">
        <v>75</v>
      </c>
      <c r="C701" s="75" t="s">
        <v>192</v>
      </c>
      <c r="D701">
        <v>2</v>
      </c>
      <c r="E701">
        <v>1</v>
      </c>
      <c r="F701">
        <v>8</v>
      </c>
      <c r="G701" t="str">
        <f>CONCATENATE("BR024-","",C701,FIXED(D701,0,0),E701,F701)</f>
        <v>BR024-12218</v>
      </c>
      <c r="H701">
        <v>5550</v>
      </c>
      <c r="I701" t="s">
        <v>277</v>
      </c>
      <c r="J701" t="s">
        <v>281</v>
      </c>
    </row>
    <row r="702" spans="1:10" x14ac:dyDescent="0.3">
      <c r="A702" s="61"/>
      <c r="C702" s="65"/>
      <c r="G702" t="s">
        <v>271</v>
      </c>
      <c r="I702" t="s">
        <v>277</v>
      </c>
      <c r="J702" t="s">
        <v>281</v>
      </c>
    </row>
    <row r="703" spans="1:10" x14ac:dyDescent="0.3">
      <c r="A703" s="81" t="s">
        <v>92</v>
      </c>
      <c r="B703" s="56" t="s">
        <v>90</v>
      </c>
      <c r="C703" s="75" t="s">
        <v>214</v>
      </c>
      <c r="D703">
        <v>2</v>
      </c>
      <c r="E703">
        <v>1</v>
      </c>
      <c r="F703">
        <v>8</v>
      </c>
      <c r="G703" t="str">
        <f>CONCATENATE("BR024-","",C703,FIXED(D703,0,0),E703,F703)</f>
        <v>BR024-34218</v>
      </c>
      <c r="H703">
        <v>5550</v>
      </c>
      <c r="I703" t="s">
        <v>277</v>
      </c>
      <c r="J703" t="s">
        <v>281</v>
      </c>
    </row>
    <row r="704" spans="1:10" x14ac:dyDescent="0.3">
      <c r="A704" s="61"/>
      <c r="C704" s="65"/>
      <c r="G704" t="s">
        <v>271</v>
      </c>
      <c r="I704" t="s">
        <v>277</v>
      </c>
      <c r="J704" t="s">
        <v>281</v>
      </c>
    </row>
    <row r="705" spans="1:10" x14ac:dyDescent="0.3">
      <c r="A705" s="81" t="s">
        <v>62</v>
      </c>
      <c r="B705" s="56" t="s">
        <v>82</v>
      </c>
      <c r="C705" s="75" t="s">
        <v>205</v>
      </c>
      <c r="D705">
        <v>2</v>
      </c>
      <c r="E705">
        <v>1</v>
      </c>
      <c r="F705">
        <v>8</v>
      </c>
      <c r="G705" t="str">
        <f>CONCATENATE("BR024-","",C705,FIXED(D705,0,0),E705,F705)</f>
        <v>BR024-25218</v>
      </c>
      <c r="H705">
        <v>5550</v>
      </c>
      <c r="I705" t="s">
        <v>277</v>
      </c>
      <c r="J705" t="s">
        <v>281</v>
      </c>
    </row>
    <row r="706" spans="1:10" x14ac:dyDescent="0.3">
      <c r="A706" t="s">
        <v>282</v>
      </c>
      <c r="B706"/>
      <c r="C706" s="63" t="s">
        <v>235</v>
      </c>
      <c r="D706">
        <v>2</v>
      </c>
      <c r="E706">
        <v>1</v>
      </c>
      <c r="F706" t="s">
        <v>241</v>
      </c>
      <c r="G706" t="str">
        <f>CONCATENATE("BR024-","",C706,FIXED(D706,0,0),E706,F706)</f>
        <v>BR024-E021F</v>
      </c>
      <c r="H706">
        <v>5450</v>
      </c>
      <c r="I706" t="s">
        <v>277</v>
      </c>
      <c r="J706" t="s">
        <v>281</v>
      </c>
    </row>
    <row r="707" spans="1:10" x14ac:dyDescent="0.3">
      <c r="A707" s="61" t="s">
        <v>18</v>
      </c>
      <c r="B707" s="56" t="s">
        <v>71</v>
      </c>
      <c r="C707" s="75" t="s">
        <v>185</v>
      </c>
      <c r="D707">
        <v>2</v>
      </c>
      <c r="E707">
        <v>1</v>
      </c>
      <c r="F707">
        <v>8</v>
      </c>
      <c r="G707" t="str">
        <f>CONCATENATE("BR024-","",C707,FIXED(D707,0,0),E707,F707)</f>
        <v>BR024-05218</v>
      </c>
      <c r="H707">
        <v>5550</v>
      </c>
      <c r="I707" t="s">
        <v>277</v>
      </c>
      <c r="J707" t="s">
        <v>281</v>
      </c>
    </row>
    <row r="708" spans="1:10" x14ac:dyDescent="0.3">
      <c r="A708" s="61"/>
      <c r="C708" s="65"/>
      <c r="G708" t="s">
        <v>271</v>
      </c>
      <c r="I708" t="s">
        <v>277</v>
      </c>
      <c r="J708" t="s">
        <v>281</v>
      </c>
    </row>
    <row r="709" spans="1:10" x14ac:dyDescent="0.3">
      <c r="A709" s="55" t="s">
        <v>101</v>
      </c>
      <c r="B709" s="55" t="s">
        <v>88</v>
      </c>
      <c r="C709" s="69" t="s">
        <v>228</v>
      </c>
      <c r="D709">
        <v>2</v>
      </c>
      <c r="E709">
        <v>1</v>
      </c>
      <c r="F709">
        <v>8</v>
      </c>
      <c r="G709" t="str">
        <f>CONCATENATE("BR024-","",C709,FIXED(D709,0,0),E709,F709)</f>
        <v>BR024-48218</v>
      </c>
      <c r="H709">
        <v>5550</v>
      </c>
      <c r="I709" t="s">
        <v>277</v>
      </c>
      <c r="J709" t="s">
        <v>281</v>
      </c>
    </row>
    <row r="710" spans="1:10" x14ac:dyDescent="0.3">
      <c r="A710" s="61"/>
      <c r="C710" s="65"/>
      <c r="G710" t="s">
        <v>271</v>
      </c>
      <c r="I710" t="s">
        <v>277</v>
      </c>
      <c r="J710" t="s">
        <v>281</v>
      </c>
    </row>
    <row r="711" spans="1:10" x14ac:dyDescent="0.3">
      <c r="A711" s="61" t="s">
        <v>12</v>
      </c>
      <c r="B711" s="56" t="s">
        <v>71</v>
      </c>
      <c r="C711" s="75" t="s">
        <v>183</v>
      </c>
      <c r="D711">
        <v>2</v>
      </c>
      <c r="E711">
        <v>1</v>
      </c>
      <c r="F711">
        <v>8</v>
      </c>
      <c r="G711" t="str">
        <f>CONCATENATE("BR024-","",C711,FIXED(D711,0,0),E711,F711)</f>
        <v>BR024-03218</v>
      </c>
      <c r="H711">
        <v>5550</v>
      </c>
      <c r="I711" t="s">
        <v>277</v>
      </c>
      <c r="J711" t="s">
        <v>281</v>
      </c>
    </row>
    <row r="712" spans="1:10" x14ac:dyDescent="0.3">
      <c r="A712" s="61"/>
      <c r="C712" s="65"/>
      <c r="G712" t="s">
        <v>271</v>
      </c>
      <c r="I712" t="s">
        <v>277</v>
      </c>
      <c r="J712" t="s">
        <v>281</v>
      </c>
    </row>
    <row r="713" spans="1:10" x14ac:dyDescent="0.3">
      <c r="A713" s="61" t="s">
        <v>27</v>
      </c>
      <c r="B713" s="56" t="s">
        <v>72</v>
      </c>
      <c r="C713" s="75" t="s">
        <v>188</v>
      </c>
      <c r="D713">
        <v>2</v>
      </c>
      <c r="E713">
        <v>1</v>
      </c>
      <c r="F713">
        <v>8</v>
      </c>
      <c r="G713" t="str">
        <f>CONCATENATE("BR024-","",C713,FIXED(D713,0,0),E713,F713)</f>
        <v>BR024-08218</v>
      </c>
      <c r="H713">
        <v>5550</v>
      </c>
      <c r="I713" t="s">
        <v>277</v>
      </c>
      <c r="J713" t="s">
        <v>281</v>
      </c>
    </row>
    <row r="714" spans="1:10" x14ac:dyDescent="0.3">
      <c r="A714" s="61"/>
      <c r="C714" s="65"/>
      <c r="G714" t="s">
        <v>271</v>
      </c>
      <c r="I714" t="s">
        <v>277</v>
      </c>
      <c r="J714" t="s">
        <v>281</v>
      </c>
    </row>
    <row r="715" spans="1:10" x14ac:dyDescent="0.3">
      <c r="A715" s="81" t="s">
        <v>91</v>
      </c>
      <c r="B715" s="56" t="s">
        <v>90</v>
      </c>
      <c r="C715" s="75" t="s">
        <v>213</v>
      </c>
      <c r="D715">
        <v>2</v>
      </c>
      <c r="E715">
        <v>1</v>
      </c>
      <c r="F715">
        <v>8</v>
      </c>
      <c r="G715" t="str">
        <f>CONCATENATE("BR024-","",C715,FIXED(D715,0,0),E715,F715)</f>
        <v>BR024-33218</v>
      </c>
      <c r="H715">
        <v>5550</v>
      </c>
      <c r="I715" t="s">
        <v>277</v>
      </c>
      <c r="J715" t="s">
        <v>281</v>
      </c>
    </row>
    <row r="716" spans="1:10" x14ac:dyDescent="0.3">
      <c r="A716" s="61"/>
      <c r="C716" s="65"/>
      <c r="G716" t="s">
        <v>271</v>
      </c>
      <c r="I716" t="s">
        <v>277</v>
      </c>
      <c r="J716" t="s">
        <v>281</v>
      </c>
    </row>
    <row r="717" spans="1:10" x14ac:dyDescent="0.3">
      <c r="A717" s="55" t="s">
        <v>114</v>
      </c>
      <c r="B717" s="55" t="s">
        <v>90</v>
      </c>
      <c r="C717" s="69" t="s">
        <v>223</v>
      </c>
      <c r="D717">
        <v>2</v>
      </c>
      <c r="E717">
        <v>1</v>
      </c>
      <c r="F717">
        <v>8</v>
      </c>
      <c r="G717" t="str">
        <f>CONCATENATE("BR024-","",C717,FIXED(D717,0,0),E717,F717)</f>
        <v>BR024-43218</v>
      </c>
      <c r="H717">
        <v>5550</v>
      </c>
      <c r="I717" t="s">
        <v>277</v>
      </c>
      <c r="J717" t="s">
        <v>281</v>
      </c>
    </row>
    <row r="718" spans="1:10" x14ac:dyDescent="0.3">
      <c r="A718" s="61"/>
      <c r="C718" s="65"/>
      <c r="G718" t="s">
        <v>271</v>
      </c>
      <c r="I718" t="s">
        <v>277</v>
      </c>
      <c r="J718" t="s">
        <v>281</v>
      </c>
    </row>
    <row r="719" spans="1:10" x14ac:dyDescent="0.3">
      <c r="A719" s="81" t="s">
        <v>81</v>
      </c>
      <c r="B719" s="56" t="s">
        <v>82</v>
      </c>
      <c r="C719" s="75" t="s">
        <v>202</v>
      </c>
      <c r="D719">
        <v>2</v>
      </c>
      <c r="E719">
        <v>1</v>
      </c>
      <c r="F719">
        <v>8</v>
      </c>
      <c r="G719" t="str">
        <f>CONCATENATE("BR024-","",C719,FIXED(D719,0,0),E719,F719)</f>
        <v>BR024-22218</v>
      </c>
      <c r="H719">
        <v>5550</v>
      </c>
      <c r="I719" t="s">
        <v>277</v>
      </c>
      <c r="J719" t="s">
        <v>281</v>
      </c>
    </row>
    <row r="720" spans="1:10" x14ac:dyDescent="0.3">
      <c r="A720" s="61"/>
      <c r="C720" s="65"/>
      <c r="G720" t="s">
        <v>271</v>
      </c>
      <c r="I720" t="s">
        <v>277</v>
      </c>
      <c r="J720" t="s">
        <v>281</v>
      </c>
    </row>
    <row r="721" spans="1:13" x14ac:dyDescent="0.3">
      <c r="A721" s="55" t="s">
        <v>98</v>
      </c>
      <c r="B721" s="55" t="s">
        <v>138</v>
      </c>
      <c r="C721" s="69" t="s">
        <v>220</v>
      </c>
      <c r="D721">
        <v>2</v>
      </c>
      <c r="E721">
        <v>1</v>
      </c>
      <c r="F721">
        <v>8</v>
      </c>
      <c r="G721" t="str">
        <f>CONCATENATE("BR024-","",C721,FIXED(D721,0,0),E721,F721)</f>
        <v>BR024-40218</v>
      </c>
      <c r="H721">
        <v>5550</v>
      </c>
      <c r="I721" t="s">
        <v>277</v>
      </c>
      <c r="J721" t="s">
        <v>281</v>
      </c>
    </row>
    <row r="722" spans="1:13" x14ac:dyDescent="0.3">
      <c r="A722" s="61"/>
      <c r="C722" s="65"/>
      <c r="G722" t="s">
        <v>271</v>
      </c>
      <c r="I722" t="s">
        <v>277</v>
      </c>
      <c r="J722" t="s">
        <v>281</v>
      </c>
    </row>
    <row r="723" spans="1:13" x14ac:dyDescent="0.3">
      <c r="A723" s="58" t="s">
        <v>109</v>
      </c>
      <c r="B723" s="55" t="s">
        <v>88</v>
      </c>
      <c r="C723" s="67" t="s">
        <v>225</v>
      </c>
      <c r="D723">
        <v>2</v>
      </c>
      <c r="E723">
        <v>1</v>
      </c>
      <c r="F723">
        <v>8</v>
      </c>
      <c r="G723" t="str">
        <f>CONCATENATE("BR024-","",C723,FIXED(D723,0,0),E723,F723)</f>
        <v>BR024-45218</v>
      </c>
      <c r="H723">
        <v>5550</v>
      </c>
      <c r="I723" t="s">
        <v>277</v>
      </c>
      <c r="J723" t="s">
        <v>281</v>
      </c>
    </row>
    <row r="724" spans="1:13" x14ac:dyDescent="0.3">
      <c r="A724" s="61"/>
      <c r="C724" s="65"/>
      <c r="G724" t="s">
        <v>272</v>
      </c>
      <c r="J724" t="s">
        <v>281</v>
      </c>
    </row>
    <row r="725" spans="1:13" x14ac:dyDescent="0.3">
      <c r="A725" s="60" t="s">
        <v>9</v>
      </c>
      <c r="B725" s="56" t="s">
        <v>70</v>
      </c>
      <c r="C725" s="77" t="s">
        <v>182</v>
      </c>
      <c r="D725">
        <v>2</v>
      </c>
      <c r="E725">
        <v>1</v>
      </c>
      <c r="F725">
        <v>8</v>
      </c>
      <c r="G725" t="str">
        <f>CONCATENATE("BR024-","",C725,FIXED(D725,0,0),E725,F725)</f>
        <v>BR024-02218</v>
      </c>
      <c r="H725">
        <v>5550</v>
      </c>
      <c r="I725" t="s">
        <v>278</v>
      </c>
      <c r="J725" t="s">
        <v>281</v>
      </c>
    </row>
    <row r="726" spans="1:13" x14ac:dyDescent="0.3">
      <c r="A726" s="61"/>
      <c r="C726" s="65"/>
      <c r="G726" t="s">
        <v>271</v>
      </c>
      <c r="I726" t="s">
        <v>278</v>
      </c>
      <c r="J726" t="s">
        <v>281</v>
      </c>
    </row>
    <row r="727" spans="1:13" x14ac:dyDescent="0.3">
      <c r="A727" s="55" t="s">
        <v>6</v>
      </c>
      <c r="C727" s="69" t="s">
        <v>181</v>
      </c>
      <c r="D727">
        <v>2</v>
      </c>
      <c r="E727">
        <v>1</v>
      </c>
      <c r="F727" t="s">
        <v>233</v>
      </c>
      <c r="G727" t="str">
        <f>CONCATENATE("BR024-","",C727,FIXED(D727,0,0),E727,F727)</f>
        <v>BR024-0121Y</v>
      </c>
      <c r="H727">
        <v>5550</v>
      </c>
      <c r="I727" t="s">
        <v>278</v>
      </c>
      <c r="J727" t="s">
        <v>281</v>
      </c>
    </row>
    <row r="728" spans="1:13" x14ac:dyDescent="0.3">
      <c r="A728" s="61"/>
      <c r="C728" s="65"/>
      <c r="G728" t="s">
        <v>271</v>
      </c>
      <c r="I728" t="s">
        <v>278</v>
      </c>
      <c r="J728" t="s">
        <v>281</v>
      </c>
    </row>
    <row r="729" spans="1:13" x14ac:dyDescent="0.3">
      <c r="A729" s="55" t="s">
        <v>15</v>
      </c>
      <c r="C729" s="69" t="s">
        <v>184</v>
      </c>
      <c r="D729">
        <v>2</v>
      </c>
      <c r="E729">
        <v>1</v>
      </c>
      <c r="F729" t="s">
        <v>233</v>
      </c>
      <c r="G729" t="str">
        <f>CONCATENATE("BR024-","",C729,FIXED(D729,0,0),E729,F729)</f>
        <v>BR024-0421Y</v>
      </c>
      <c r="H729">
        <v>5550</v>
      </c>
      <c r="I729" t="s">
        <v>278</v>
      </c>
      <c r="J729" t="s">
        <v>281</v>
      </c>
    </row>
    <row r="730" spans="1:13" x14ac:dyDescent="0.3">
      <c r="A730" s="61"/>
      <c r="C730" s="65"/>
      <c r="G730" t="s">
        <v>271</v>
      </c>
      <c r="I730" t="s">
        <v>278</v>
      </c>
      <c r="J730" t="s">
        <v>281</v>
      </c>
    </row>
    <row r="731" spans="1:13" x14ac:dyDescent="0.3">
      <c r="A731" s="55" t="s">
        <v>31</v>
      </c>
      <c r="C731" s="69" t="s">
        <v>190</v>
      </c>
      <c r="D731">
        <v>2</v>
      </c>
      <c r="E731">
        <v>1</v>
      </c>
      <c r="F731" t="s">
        <v>233</v>
      </c>
      <c r="G731" t="str">
        <f>CONCATENATE("BR024-","",C731,FIXED(D731,0,0),E731,F731)</f>
        <v>BR024-1021Y</v>
      </c>
      <c r="H731">
        <v>5550</v>
      </c>
      <c r="I731" t="s">
        <v>278</v>
      </c>
      <c r="J731" t="s">
        <v>281</v>
      </c>
    </row>
    <row r="732" spans="1:13" x14ac:dyDescent="0.3">
      <c r="A732" s="61"/>
      <c r="C732" s="65"/>
      <c r="G732" t="s">
        <v>271</v>
      </c>
      <c r="I732" t="s">
        <v>278</v>
      </c>
      <c r="J732" t="s">
        <v>281</v>
      </c>
    </row>
    <row r="733" spans="1:13" x14ac:dyDescent="0.3">
      <c r="A733" s="55" t="s">
        <v>38</v>
      </c>
      <c r="C733" s="69" t="s">
        <v>192</v>
      </c>
      <c r="D733">
        <v>2</v>
      </c>
      <c r="E733">
        <v>1</v>
      </c>
      <c r="F733" t="s">
        <v>233</v>
      </c>
      <c r="G733" t="str">
        <f>CONCATENATE("BR024-","",C733,FIXED(D733,0,0),E733,F733)</f>
        <v>BR024-1221Y</v>
      </c>
      <c r="H733">
        <v>5550</v>
      </c>
      <c r="I733" t="s">
        <v>278</v>
      </c>
      <c r="J733" t="s">
        <v>281</v>
      </c>
      <c r="M733" s="63"/>
    </row>
    <row r="734" spans="1:13" x14ac:dyDescent="0.3">
      <c r="A734" s="61"/>
      <c r="C734" s="65"/>
      <c r="G734" t="s">
        <v>271</v>
      </c>
      <c r="I734" t="s">
        <v>278</v>
      </c>
      <c r="J734" t="s">
        <v>281</v>
      </c>
    </row>
    <row r="735" spans="1:13" x14ac:dyDescent="0.3">
      <c r="A735" s="55" t="s">
        <v>55</v>
      </c>
      <c r="C735" s="69" t="s">
        <v>199</v>
      </c>
      <c r="D735">
        <v>2</v>
      </c>
      <c r="E735">
        <v>1</v>
      </c>
      <c r="F735" t="s">
        <v>233</v>
      </c>
      <c r="G735" t="str">
        <f>CONCATENATE("BR024-","",C735,FIXED(D735,0,0),E735,F735)</f>
        <v>BR024-1921Y</v>
      </c>
      <c r="H735">
        <v>5550</v>
      </c>
      <c r="I735" t="s">
        <v>278</v>
      </c>
      <c r="J735" t="s">
        <v>281</v>
      </c>
      <c r="M735" s="63"/>
    </row>
    <row r="736" spans="1:13" x14ac:dyDescent="0.3">
      <c r="A736" s="55"/>
      <c r="C736" s="69"/>
      <c r="G736" t="s">
        <v>272</v>
      </c>
      <c r="M736" s="63"/>
    </row>
    <row r="737" spans="1:10" x14ac:dyDescent="0.3">
      <c r="A737" s="60" t="s">
        <v>21</v>
      </c>
      <c r="B737" s="56" t="s">
        <v>71</v>
      </c>
      <c r="C737" s="77" t="s">
        <v>186</v>
      </c>
      <c r="D737">
        <v>2</v>
      </c>
      <c r="E737">
        <v>1</v>
      </c>
      <c r="F737">
        <v>8</v>
      </c>
      <c r="G737" t="str">
        <f>CONCATENATE("BR024-","",C737,FIXED(D737,0,0),E737,F737)</f>
        <v>BR024-06218</v>
      </c>
      <c r="H737">
        <v>5550</v>
      </c>
      <c r="I737" t="s">
        <v>279</v>
      </c>
      <c r="J737" t="s">
        <v>281</v>
      </c>
    </row>
    <row r="738" spans="1:10" x14ac:dyDescent="0.3">
      <c r="A738" t="s">
        <v>282</v>
      </c>
      <c r="B738"/>
      <c r="C738" s="63" t="s">
        <v>235</v>
      </c>
      <c r="D738">
        <v>2</v>
      </c>
      <c r="E738">
        <v>1</v>
      </c>
      <c r="F738" t="s">
        <v>242</v>
      </c>
      <c r="G738" t="str">
        <f>CONCATENATE("BR024-","",C738,FIXED(D738,0,0),E738,F738)</f>
        <v>BR024-E021G</v>
      </c>
      <c r="H738">
        <v>5450</v>
      </c>
      <c r="I738" t="s">
        <v>279</v>
      </c>
      <c r="J738" t="s">
        <v>281</v>
      </c>
    </row>
    <row r="739" spans="1:10" x14ac:dyDescent="0.3">
      <c r="A739" s="58" t="s">
        <v>110</v>
      </c>
      <c r="B739" s="55" t="s">
        <v>86</v>
      </c>
      <c r="C739" s="67" t="s">
        <v>224</v>
      </c>
      <c r="D739">
        <v>2</v>
      </c>
      <c r="E739">
        <v>1</v>
      </c>
      <c r="F739">
        <v>8</v>
      </c>
      <c r="G739" t="str">
        <f>CONCATENATE("BR024-","",C739,FIXED(D739,0,0),E739,F739)</f>
        <v>BR024-44218</v>
      </c>
      <c r="H739">
        <v>5550</v>
      </c>
      <c r="I739" t="s">
        <v>279</v>
      </c>
      <c r="J739" t="s">
        <v>281</v>
      </c>
    </row>
    <row r="740" spans="1:10" x14ac:dyDescent="0.3">
      <c r="A740" s="61"/>
      <c r="C740" s="65"/>
      <c r="G740" t="s">
        <v>271</v>
      </c>
      <c r="I740" t="s">
        <v>279</v>
      </c>
      <c r="J740" t="s">
        <v>281</v>
      </c>
    </row>
    <row r="741" spans="1:10" ht="15" thickBot="1" x14ac:dyDescent="0.35">
      <c r="A741" s="79" t="s">
        <v>57</v>
      </c>
      <c r="B741" s="56" t="s">
        <v>80</v>
      </c>
      <c r="C741" s="74" t="s">
        <v>200</v>
      </c>
      <c r="D741">
        <v>2</v>
      </c>
      <c r="E741">
        <v>1</v>
      </c>
      <c r="F741">
        <v>8</v>
      </c>
      <c r="G741" t="str">
        <f>CONCATENATE("BR024-","",C741,FIXED(D741,0,0),E741,F741)</f>
        <v>BR024-20218</v>
      </c>
      <c r="H741">
        <v>5550</v>
      </c>
      <c r="I741" t="s">
        <v>279</v>
      </c>
      <c r="J741" t="s">
        <v>281</v>
      </c>
    </row>
    <row r="742" spans="1:10" x14ac:dyDescent="0.3">
      <c r="A742" s="61"/>
      <c r="C742" s="65"/>
      <c r="G742" t="s">
        <v>271</v>
      </c>
      <c r="I742" t="s">
        <v>279</v>
      </c>
      <c r="J742" t="s">
        <v>281</v>
      </c>
    </row>
    <row r="743" spans="1:10" ht="15" thickBot="1" x14ac:dyDescent="0.35">
      <c r="A743" s="79" t="s">
        <v>53</v>
      </c>
      <c r="B743" s="56" t="s">
        <v>79</v>
      </c>
      <c r="C743" s="74" t="s">
        <v>198</v>
      </c>
      <c r="D743">
        <v>2</v>
      </c>
      <c r="E743">
        <v>1</v>
      </c>
      <c r="F743">
        <v>8</v>
      </c>
      <c r="G743" t="str">
        <f>CONCATENATE("BR024-","",C743,FIXED(D743,0,0),E743,F743)</f>
        <v>BR024-18218</v>
      </c>
      <c r="H743">
        <v>5550</v>
      </c>
      <c r="I743" t="s">
        <v>279</v>
      </c>
      <c r="J743" t="s">
        <v>281</v>
      </c>
    </row>
    <row r="744" spans="1:10" x14ac:dyDescent="0.3">
      <c r="A744" s="61"/>
      <c r="C744" s="65"/>
      <c r="G744" t="s">
        <v>271</v>
      </c>
      <c r="I744" t="s">
        <v>279</v>
      </c>
      <c r="J744" t="s">
        <v>281</v>
      </c>
    </row>
    <row r="745" spans="1:10" ht="15" thickBot="1" x14ac:dyDescent="0.35">
      <c r="A745" s="59" t="s">
        <v>115</v>
      </c>
      <c r="B745" s="55" t="s">
        <v>86</v>
      </c>
      <c r="C745" s="68" t="s">
        <v>222</v>
      </c>
      <c r="D745">
        <v>2</v>
      </c>
      <c r="E745">
        <v>1</v>
      </c>
      <c r="F745">
        <v>8</v>
      </c>
      <c r="G745" t="str">
        <f>CONCATENATE("BR024-","",C745,FIXED(D745,0,0),E745,F745)</f>
        <v>BR024-42218</v>
      </c>
      <c r="H745">
        <v>5550</v>
      </c>
      <c r="I745" t="s">
        <v>279</v>
      </c>
      <c r="J745" t="s">
        <v>281</v>
      </c>
    </row>
    <row r="746" spans="1:10" x14ac:dyDescent="0.3">
      <c r="A746" s="61"/>
      <c r="C746" s="65"/>
      <c r="G746" t="s">
        <v>271</v>
      </c>
      <c r="I746" t="s">
        <v>279</v>
      </c>
      <c r="J746" t="s">
        <v>281</v>
      </c>
    </row>
    <row r="747" spans="1:10" ht="15" thickBot="1" x14ac:dyDescent="0.35">
      <c r="A747" s="79" t="s">
        <v>30</v>
      </c>
      <c r="B747" s="56" t="s">
        <v>74</v>
      </c>
      <c r="C747" s="74" t="s">
        <v>189</v>
      </c>
      <c r="D747">
        <v>2</v>
      </c>
      <c r="E747">
        <v>1</v>
      </c>
      <c r="F747">
        <v>8</v>
      </c>
      <c r="G747" t="str">
        <f>CONCATENATE("BR024-","",C747,FIXED(D747,0,0),E747,F747)</f>
        <v>BR024-09218</v>
      </c>
      <c r="H747">
        <v>5550</v>
      </c>
      <c r="I747" t="s">
        <v>279</v>
      </c>
      <c r="J747" t="s">
        <v>281</v>
      </c>
    </row>
    <row r="748" spans="1:10" x14ac:dyDescent="0.3">
      <c r="A748" s="61"/>
      <c r="C748" s="65"/>
      <c r="G748" t="s">
        <v>271</v>
      </c>
      <c r="I748" t="s">
        <v>279</v>
      </c>
      <c r="J748" t="s">
        <v>281</v>
      </c>
    </row>
    <row r="749" spans="1:10" ht="15" thickBot="1" x14ac:dyDescent="0.35">
      <c r="A749" s="59" t="s">
        <v>108</v>
      </c>
      <c r="B749" s="55" t="s">
        <v>90</v>
      </c>
      <c r="C749" s="68" t="s">
        <v>226</v>
      </c>
      <c r="D749">
        <v>2</v>
      </c>
      <c r="E749">
        <v>1</v>
      </c>
      <c r="F749">
        <v>8</v>
      </c>
      <c r="G749" t="str">
        <f>CONCATENATE("BR024-","",C749,FIXED(D749,0,0),E749,F749)</f>
        <v>BR024-46218</v>
      </c>
      <c r="H749">
        <v>5550</v>
      </c>
      <c r="I749" t="s">
        <v>279</v>
      </c>
      <c r="J749" t="s">
        <v>281</v>
      </c>
    </row>
    <row r="750" spans="1:10" x14ac:dyDescent="0.3">
      <c r="A750" s="61"/>
      <c r="C750" s="65"/>
      <c r="G750" t="s">
        <v>271</v>
      </c>
      <c r="I750" t="s">
        <v>279</v>
      </c>
      <c r="J750" t="s">
        <v>281</v>
      </c>
    </row>
    <row r="751" spans="1:10" ht="15" thickBot="1" x14ac:dyDescent="0.35">
      <c r="A751" s="80" t="s">
        <v>69</v>
      </c>
      <c r="B751" s="56" t="s">
        <v>82</v>
      </c>
      <c r="C751" s="78" t="s">
        <v>209</v>
      </c>
      <c r="D751">
        <v>2</v>
      </c>
      <c r="E751">
        <v>1</v>
      </c>
      <c r="F751">
        <v>8</v>
      </c>
      <c r="G751" t="str">
        <f>CONCATENATE("BR024-","",C751,FIXED(D751,0,0),E751,F751)</f>
        <v>BR024-29218</v>
      </c>
      <c r="H751">
        <v>5550</v>
      </c>
      <c r="I751" t="s">
        <v>279</v>
      </c>
      <c r="J751" t="s">
        <v>281</v>
      </c>
    </row>
    <row r="752" spans="1:10" x14ac:dyDescent="0.3">
      <c r="A752" s="61"/>
      <c r="C752" s="65"/>
      <c r="G752" t="s">
        <v>271</v>
      </c>
      <c r="I752" t="s">
        <v>279</v>
      </c>
      <c r="J752" t="s">
        <v>281</v>
      </c>
    </row>
    <row r="753" spans="1:10" ht="15" thickBot="1" x14ac:dyDescent="0.35">
      <c r="A753" s="80" t="s">
        <v>68</v>
      </c>
      <c r="B753" s="56" t="s">
        <v>82</v>
      </c>
      <c r="C753" s="78" t="s">
        <v>208</v>
      </c>
      <c r="D753">
        <v>2</v>
      </c>
      <c r="E753">
        <v>1</v>
      </c>
      <c r="F753">
        <v>8</v>
      </c>
      <c r="G753" t="str">
        <f>CONCATENATE("BR024-","",C753,FIXED(D753,0,0),E753,F753)</f>
        <v>BR024-28218</v>
      </c>
      <c r="H753">
        <v>5550</v>
      </c>
      <c r="I753" t="s">
        <v>279</v>
      </c>
      <c r="J753" t="s">
        <v>281</v>
      </c>
    </row>
    <row r="754" spans="1:10" x14ac:dyDescent="0.3">
      <c r="A754" s="61"/>
      <c r="C754" s="65"/>
      <c r="G754" t="s">
        <v>271</v>
      </c>
      <c r="I754" t="s">
        <v>279</v>
      </c>
      <c r="J754" t="s">
        <v>281</v>
      </c>
    </row>
    <row r="755" spans="1:10" ht="15" thickBot="1" x14ac:dyDescent="0.35">
      <c r="A755" s="79" t="s">
        <v>84</v>
      </c>
      <c r="B755" s="56" t="s">
        <v>82</v>
      </c>
      <c r="C755" s="74" t="s">
        <v>204</v>
      </c>
      <c r="D755">
        <v>2</v>
      </c>
      <c r="E755">
        <v>1</v>
      </c>
      <c r="F755">
        <v>8</v>
      </c>
      <c r="G755" t="str">
        <f>CONCATENATE("BR024-","",C755,FIXED(D755,0,0),E755,F755)</f>
        <v>BR024-24218</v>
      </c>
      <c r="H755">
        <v>5550</v>
      </c>
      <c r="I755" t="s">
        <v>279</v>
      </c>
      <c r="J755" t="s">
        <v>281</v>
      </c>
    </row>
    <row r="756" spans="1:10" x14ac:dyDescent="0.3">
      <c r="A756" s="61"/>
      <c r="C756" s="65"/>
      <c r="G756" t="s">
        <v>271</v>
      </c>
      <c r="I756" t="s">
        <v>279</v>
      </c>
      <c r="J756" t="s">
        <v>281</v>
      </c>
    </row>
    <row r="757" spans="1:10" ht="15" thickBot="1" x14ac:dyDescent="0.35">
      <c r="A757" s="59" t="s">
        <v>100</v>
      </c>
      <c r="B757" s="55" t="s">
        <v>90</v>
      </c>
      <c r="C757" s="68" t="s">
        <v>229</v>
      </c>
      <c r="D757">
        <v>2</v>
      </c>
      <c r="E757">
        <v>1</v>
      </c>
      <c r="F757">
        <v>8</v>
      </c>
      <c r="G757" t="str">
        <f>CONCATENATE("BR024-","",C757,FIXED(D757,0,0),E757,F757)</f>
        <v>BR024-49218</v>
      </c>
      <c r="H757">
        <v>5550</v>
      </c>
      <c r="I757" t="s">
        <v>279</v>
      </c>
      <c r="J757" t="s">
        <v>281</v>
      </c>
    </row>
    <row r="758" spans="1:10" x14ac:dyDescent="0.3">
      <c r="A758" t="s">
        <v>282</v>
      </c>
      <c r="B758"/>
      <c r="C758" s="63" t="s">
        <v>235</v>
      </c>
      <c r="D758">
        <v>2</v>
      </c>
      <c r="E758">
        <v>1</v>
      </c>
      <c r="F758" t="s">
        <v>243</v>
      </c>
      <c r="G758" t="str">
        <f>CONCATENATE("BR024-","",C758,FIXED(D758,0,0),E758,F758)</f>
        <v>BR024-E021H</v>
      </c>
      <c r="H758">
        <v>5450</v>
      </c>
      <c r="I758" t="s">
        <v>279</v>
      </c>
      <c r="J758" t="s">
        <v>281</v>
      </c>
    </row>
    <row r="759" spans="1:10" ht="15" thickBot="1" x14ac:dyDescent="0.35">
      <c r="A759" s="79" t="s">
        <v>85</v>
      </c>
      <c r="B759" s="56" t="s">
        <v>86</v>
      </c>
      <c r="C759" s="74" t="s">
        <v>210</v>
      </c>
      <c r="D759">
        <v>2</v>
      </c>
      <c r="E759">
        <v>1</v>
      </c>
      <c r="F759">
        <v>8</v>
      </c>
      <c r="G759" t="str">
        <f>CONCATENATE("BR024-","",C759,FIXED(D759,0,0),E759,F759)</f>
        <v>BR024-30218</v>
      </c>
      <c r="H759">
        <v>5550</v>
      </c>
      <c r="I759" t="s">
        <v>279</v>
      </c>
      <c r="J759" t="s">
        <v>281</v>
      </c>
    </row>
    <row r="760" spans="1:10" x14ac:dyDescent="0.3">
      <c r="A760" s="61"/>
      <c r="C760" s="65"/>
      <c r="G760" t="s">
        <v>271</v>
      </c>
      <c r="I760" t="s">
        <v>279</v>
      </c>
      <c r="J760" t="s">
        <v>281</v>
      </c>
    </row>
    <row r="761" spans="1:10" ht="15" thickBot="1" x14ac:dyDescent="0.35">
      <c r="A761" s="59" t="s">
        <v>95</v>
      </c>
      <c r="B761" s="56" t="s">
        <v>90</v>
      </c>
      <c r="C761" s="68" t="s">
        <v>217</v>
      </c>
      <c r="D761">
        <v>2</v>
      </c>
      <c r="E761">
        <v>1</v>
      </c>
      <c r="F761">
        <v>8</v>
      </c>
      <c r="G761" t="str">
        <f>CONCATENATE("BR024-","",C761,FIXED(D761,0,0),E761,F761)</f>
        <v>BR024-37218</v>
      </c>
      <c r="H761">
        <v>5550</v>
      </c>
      <c r="I761" t="s">
        <v>279</v>
      </c>
      <c r="J761" t="s">
        <v>281</v>
      </c>
    </row>
    <row r="762" spans="1:10" x14ac:dyDescent="0.3">
      <c r="A762" s="61"/>
      <c r="C762" s="65"/>
      <c r="G762" t="s">
        <v>271</v>
      </c>
      <c r="I762" t="s">
        <v>279</v>
      </c>
      <c r="J762" t="s">
        <v>281</v>
      </c>
    </row>
    <row r="763" spans="1:10" ht="15" thickBot="1" x14ac:dyDescent="0.35">
      <c r="A763" s="79" t="s">
        <v>60</v>
      </c>
      <c r="B763" s="56" t="s">
        <v>80</v>
      </c>
      <c r="C763" s="74" t="s">
        <v>201</v>
      </c>
      <c r="D763">
        <v>2</v>
      </c>
      <c r="E763">
        <v>1</v>
      </c>
      <c r="F763">
        <v>8</v>
      </c>
      <c r="G763" t="str">
        <f>CONCATENATE("BR024-","",C763,FIXED(D763,0,0),E763,F763)</f>
        <v>BR024-21218</v>
      </c>
      <c r="H763">
        <v>5550</v>
      </c>
      <c r="I763" t="s">
        <v>279</v>
      </c>
      <c r="J763" t="s">
        <v>281</v>
      </c>
    </row>
    <row r="764" spans="1:10" x14ac:dyDescent="0.3">
      <c r="A764" s="61"/>
      <c r="C764" s="65"/>
      <c r="G764" t="s">
        <v>271</v>
      </c>
      <c r="I764" t="s">
        <v>279</v>
      </c>
      <c r="J764" t="s">
        <v>281</v>
      </c>
    </row>
    <row r="765" spans="1:10" ht="15" thickBot="1" x14ac:dyDescent="0.35">
      <c r="A765" s="79" t="s">
        <v>41</v>
      </c>
      <c r="B765" s="56" t="s">
        <v>75</v>
      </c>
      <c r="C765" s="74" t="s">
        <v>193</v>
      </c>
      <c r="D765">
        <v>2</v>
      </c>
      <c r="E765">
        <v>1</v>
      </c>
      <c r="F765">
        <v>8</v>
      </c>
      <c r="G765" t="str">
        <f>CONCATENATE("BR024-","",C765,FIXED(D765,0,0),E765,F765)</f>
        <v>BR024-13218</v>
      </c>
      <c r="H765">
        <v>5550</v>
      </c>
      <c r="I765" t="s">
        <v>279</v>
      </c>
      <c r="J765" t="s">
        <v>281</v>
      </c>
    </row>
    <row r="766" spans="1:10" x14ac:dyDescent="0.3">
      <c r="A766" s="61"/>
      <c r="C766" s="65"/>
      <c r="G766" t="s">
        <v>271</v>
      </c>
      <c r="I766" t="s">
        <v>279</v>
      </c>
      <c r="J766" t="s">
        <v>281</v>
      </c>
    </row>
    <row r="767" spans="1:10" ht="15" thickBot="1" x14ac:dyDescent="0.35">
      <c r="A767" s="79" t="s">
        <v>44</v>
      </c>
      <c r="B767" s="56" t="s">
        <v>75</v>
      </c>
      <c r="C767" s="74" t="s">
        <v>194</v>
      </c>
      <c r="D767">
        <v>2</v>
      </c>
      <c r="E767">
        <v>1</v>
      </c>
      <c r="F767">
        <v>8</v>
      </c>
      <c r="G767" t="str">
        <f>CONCATENATE("BR024-","",C767,FIXED(D767,0,0),E767,F767)</f>
        <v>BR024-14218</v>
      </c>
      <c r="H767">
        <v>5550</v>
      </c>
      <c r="I767" t="s">
        <v>279</v>
      </c>
      <c r="J767" t="s">
        <v>281</v>
      </c>
    </row>
    <row r="768" spans="1:10" x14ac:dyDescent="0.3">
      <c r="A768" s="61"/>
      <c r="C768" s="65"/>
      <c r="G768" t="s">
        <v>271</v>
      </c>
      <c r="I768" t="s">
        <v>279</v>
      </c>
      <c r="J768" t="s">
        <v>281</v>
      </c>
    </row>
    <row r="769" spans="1:10" ht="15" thickBot="1" x14ac:dyDescent="0.35">
      <c r="A769" s="79" t="s">
        <v>55</v>
      </c>
      <c r="B769" s="56" t="s">
        <v>79</v>
      </c>
      <c r="C769" s="74" t="s">
        <v>199</v>
      </c>
      <c r="D769">
        <v>2</v>
      </c>
      <c r="E769">
        <v>1</v>
      </c>
      <c r="F769">
        <v>8</v>
      </c>
      <c r="G769" t="str">
        <f>CONCATENATE("BR024-","",C769,FIXED(D769,0,0),E769,F769)</f>
        <v>BR024-19218</v>
      </c>
      <c r="H769">
        <v>5550</v>
      </c>
      <c r="I769" t="s">
        <v>279</v>
      </c>
      <c r="J769" t="s">
        <v>281</v>
      </c>
    </row>
    <row r="770" spans="1:10" x14ac:dyDescent="0.3">
      <c r="A770" s="61"/>
      <c r="C770" s="65"/>
      <c r="G770" t="s">
        <v>271</v>
      </c>
      <c r="I770" t="s">
        <v>279</v>
      </c>
      <c r="J770" t="s">
        <v>281</v>
      </c>
    </row>
    <row r="771" spans="1:10" ht="15" thickBot="1" x14ac:dyDescent="0.35">
      <c r="A771" s="79" t="s">
        <v>34</v>
      </c>
      <c r="B771" s="56" t="s">
        <v>74</v>
      </c>
      <c r="C771" s="74" t="s">
        <v>191</v>
      </c>
      <c r="D771">
        <v>2</v>
      </c>
      <c r="E771">
        <v>1</v>
      </c>
      <c r="F771">
        <v>8</v>
      </c>
      <c r="G771" t="str">
        <f>CONCATENATE("BR024-","",C771,FIXED(D771,0,0),E771,F771)</f>
        <v>BR024-11218</v>
      </c>
      <c r="H771">
        <v>5550</v>
      </c>
      <c r="I771" t="s">
        <v>279</v>
      </c>
      <c r="J771" t="s">
        <v>281</v>
      </c>
    </row>
    <row r="772" spans="1:10" x14ac:dyDescent="0.3">
      <c r="A772" s="61"/>
      <c r="C772" s="65"/>
      <c r="G772" t="s">
        <v>271</v>
      </c>
      <c r="I772" t="s">
        <v>279</v>
      </c>
      <c r="J772" t="s">
        <v>281</v>
      </c>
    </row>
    <row r="773" spans="1:10" ht="15" thickBot="1" x14ac:dyDescent="0.35">
      <c r="A773" s="79" t="s">
        <v>66</v>
      </c>
      <c r="B773" s="56" t="s">
        <v>82</v>
      </c>
      <c r="C773" s="74" t="s">
        <v>207</v>
      </c>
      <c r="D773">
        <v>2</v>
      </c>
      <c r="E773">
        <v>1</v>
      </c>
      <c r="F773">
        <v>8</v>
      </c>
      <c r="G773" t="str">
        <f>CONCATENATE("BR024-","",C773,FIXED(D773,0,0),E773,F773)</f>
        <v>BR024-27218</v>
      </c>
      <c r="H773">
        <v>5550</v>
      </c>
      <c r="I773" t="s">
        <v>279</v>
      </c>
      <c r="J773" t="s">
        <v>281</v>
      </c>
    </row>
    <row r="774" spans="1:10" x14ac:dyDescent="0.3">
      <c r="A774" s="61"/>
      <c r="C774" s="65"/>
      <c r="G774" t="s">
        <v>271</v>
      </c>
      <c r="I774" t="s">
        <v>279</v>
      </c>
      <c r="J774" t="s">
        <v>281</v>
      </c>
    </row>
    <row r="775" spans="1:10" ht="15" thickBot="1" x14ac:dyDescent="0.35">
      <c r="A775" s="80" t="s">
        <v>51</v>
      </c>
      <c r="B775" s="56" t="s">
        <v>79</v>
      </c>
      <c r="C775" s="78" t="s">
        <v>197</v>
      </c>
      <c r="D775">
        <v>2</v>
      </c>
      <c r="E775">
        <v>1</v>
      </c>
      <c r="F775">
        <v>8</v>
      </c>
      <c r="G775" t="str">
        <f>CONCATENATE("BR024-","",C775,FIXED(D775,0,0),E775,F775)</f>
        <v>BR024-17218</v>
      </c>
      <c r="H775">
        <v>5550</v>
      </c>
      <c r="I775" t="s">
        <v>279</v>
      </c>
      <c r="J775" t="s">
        <v>281</v>
      </c>
    </row>
    <row r="776" spans="1:10" x14ac:dyDescent="0.3">
      <c r="A776" s="61"/>
      <c r="C776" s="65"/>
      <c r="G776" t="s">
        <v>271</v>
      </c>
      <c r="I776" t="s">
        <v>279</v>
      </c>
      <c r="J776" t="s">
        <v>281</v>
      </c>
    </row>
    <row r="777" spans="1:10" ht="15" thickBot="1" x14ac:dyDescent="0.35">
      <c r="A777" s="59" t="s">
        <v>97</v>
      </c>
      <c r="B777" s="55" t="s">
        <v>86</v>
      </c>
      <c r="C777" s="68" t="s">
        <v>219</v>
      </c>
      <c r="D777">
        <v>2</v>
      </c>
      <c r="E777">
        <v>1</v>
      </c>
      <c r="F777">
        <v>8</v>
      </c>
      <c r="G777" t="str">
        <f>CONCATENATE("BR024-","",C777,FIXED(D777,0,0),E777,F777)</f>
        <v>BR024-39218</v>
      </c>
      <c r="H777">
        <v>5550</v>
      </c>
      <c r="I777" t="s">
        <v>279</v>
      </c>
      <c r="J777" t="s">
        <v>281</v>
      </c>
    </row>
    <row r="778" spans="1:10" x14ac:dyDescent="0.3">
      <c r="A778" t="s">
        <v>282</v>
      </c>
      <c r="B778"/>
      <c r="C778" s="63" t="s">
        <v>235</v>
      </c>
      <c r="D778">
        <v>2</v>
      </c>
      <c r="E778">
        <v>1</v>
      </c>
      <c r="F778" t="s">
        <v>244</v>
      </c>
      <c r="G778" t="str">
        <f>CONCATENATE("BR024-","",C778,FIXED(D778,0,0),E778,F778)</f>
        <v>BR024-E021I</v>
      </c>
      <c r="H778">
        <v>5450</v>
      </c>
      <c r="I778" t="s">
        <v>279</v>
      </c>
      <c r="J778" t="s">
        <v>281</v>
      </c>
    </row>
    <row r="779" spans="1:10" ht="15" thickBot="1" x14ac:dyDescent="0.35">
      <c r="A779" s="79" t="s">
        <v>93</v>
      </c>
      <c r="B779" s="56" t="s">
        <v>86</v>
      </c>
      <c r="C779" s="74" t="s">
        <v>215</v>
      </c>
      <c r="D779">
        <v>2</v>
      </c>
      <c r="E779">
        <v>1</v>
      </c>
      <c r="F779">
        <v>8</v>
      </c>
      <c r="G779" t="str">
        <f>CONCATENATE("BR024-","",C779,FIXED(D779,0,0),E779,F779)</f>
        <v>BR024-35218</v>
      </c>
      <c r="H779">
        <v>5550</v>
      </c>
      <c r="I779" t="s">
        <v>279</v>
      </c>
      <c r="J779" t="s">
        <v>281</v>
      </c>
    </row>
    <row r="780" spans="1:10" x14ac:dyDescent="0.3">
      <c r="A780" s="61"/>
      <c r="C780" s="65"/>
      <c r="G780" t="s">
        <v>271</v>
      </c>
      <c r="I780" t="s">
        <v>279</v>
      </c>
      <c r="J780" t="s">
        <v>281</v>
      </c>
    </row>
    <row r="781" spans="1:10" ht="15" thickBot="1" x14ac:dyDescent="0.35">
      <c r="A781" s="59" t="s">
        <v>177</v>
      </c>
      <c r="B781" s="55" t="s">
        <v>90</v>
      </c>
      <c r="C781" s="68" t="s">
        <v>221</v>
      </c>
      <c r="D781">
        <v>2</v>
      </c>
      <c r="E781">
        <v>1</v>
      </c>
      <c r="F781">
        <v>8</v>
      </c>
      <c r="G781" t="str">
        <f>CONCATENATE("BR024-","",C781,FIXED(D781,0,0),E781,F781)</f>
        <v>BR024-41218</v>
      </c>
      <c r="H781">
        <v>5550</v>
      </c>
      <c r="I781" t="s">
        <v>279</v>
      </c>
      <c r="J781" t="s">
        <v>281</v>
      </c>
    </row>
    <row r="782" spans="1:10" x14ac:dyDescent="0.3">
      <c r="A782" s="61"/>
      <c r="C782" s="65"/>
      <c r="G782" t="s">
        <v>271</v>
      </c>
      <c r="I782" t="s">
        <v>279</v>
      </c>
      <c r="J782" t="s">
        <v>281</v>
      </c>
    </row>
    <row r="783" spans="1:10" ht="15" thickBot="1" x14ac:dyDescent="0.35">
      <c r="A783" s="59" t="s">
        <v>94</v>
      </c>
      <c r="B783" s="56" t="s">
        <v>88</v>
      </c>
      <c r="C783" s="68" t="s">
        <v>216</v>
      </c>
      <c r="D783">
        <v>2</v>
      </c>
      <c r="E783">
        <v>1</v>
      </c>
      <c r="F783">
        <v>8</v>
      </c>
      <c r="G783" t="str">
        <f>CONCATENATE("BR024-","",C783,FIXED(D783,0,0),E783,F783)</f>
        <v>BR024-36218</v>
      </c>
      <c r="H783">
        <v>5550</v>
      </c>
      <c r="I783" t="s">
        <v>279</v>
      </c>
      <c r="J783" t="s">
        <v>281</v>
      </c>
    </row>
    <row r="784" spans="1:10" x14ac:dyDescent="0.3">
      <c r="A784" s="61"/>
      <c r="C784" s="65"/>
      <c r="G784" t="s">
        <v>271</v>
      </c>
      <c r="I784" t="s">
        <v>279</v>
      </c>
      <c r="J784" t="s">
        <v>281</v>
      </c>
    </row>
    <row r="785" spans="1:10" ht="15" thickBot="1" x14ac:dyDescent="0.35">
      <c r="A785" s="82" t="s">
        <v>15</v>
      </c>
      <c r="B785" s="56" t="s">
        <v>71</v>
      </c>
      <c r="C785" s="73" t="s">
        <v>184</v>
      </c>
      <c r="D785">
        <v>2</v>
      </c>
      <c r="E785">
        <v>1</v>
      </c>
      <c r="F785">
        <v>8</v>
      </c>
      <c r="G785" t="str">
        <f>CONCATENATE("BR024-","",C785,FIXED(D785,0,0),E785,F785)</f>
        <v>BR024-04218</v>
      </c>
      <c r="H785">
        <v>5550</v>
      </c>
      <c r="I785" t="s">
        <v>279</v>
      </c>
      <c r="J785" t="s">
        <v>281</v>
      </c>
    </row>
    <row r="786" spans="1:10" x14ac:dyDescent="0.3">
      <c r="A786" s="61"/>
      <c r="C786" s="65"/>
      <c r="G786" t="s">
        <v>271</v>
      </c>
      <c r="I786" t="s">
        <v>279</v>
      </c>
      <c r="J786" t="s">
        <v>281</v>
      </c>
    </row>
    <row r="787" spans="1:10" ht="15" thickBot="1" x14ac:dyDescent="0.35">
      <c r="A787" s="79" t="s">
        <v>87</v>
      </c>
      <c r="B787" s="56" t="s">
        <v>88</v>
      </c>
      <c r="C787" s="74" t="s">
        <v>211</v>
      </c>
      <c r="D787">
        <v>2</v>
      </c>
      <c r="E787">
        <v>1</v>
      </c>
      <c r="F787">
        <v>8</v>
      </c>
      <c r="G787" t="str">
        <f>CONCATENATE("BR024-","",C787,FIXED(D787,0,0),E787,F787)</f>
        <v>BR024-31218</v>
      </c>
      <c r="H787">
        <v>5550</v>
      </c>
      <c r="I787" t="s">
        <v>279</v>
      </c>
      <c r="J787" t="s">
        <v>281</v>
      </c>
    </row>
    <row r="788" spans="1:10" x14ac:dyDescent="0.3">
      <c r="A788" s="61"/>
      <c r="C788" s="65"/>
      <c r="G788" t="s">
        <v>271</v>
      </c>
      <c r="I788" t="s">
        <v>279</v>
      </c>
      <c r="J788" t="s">
        <v>281</v>
      </c>
    </row>
    <row r="789" spans="1:10" x14ac:dyDescent="0.3">
      <c r="A789" s="61" t="s">
        <v>24</v>
      </c>
      <c r="B789" s="56" t="s">
        <v>72</v>
      </c>
      <c r="C789" s="75" t="s">
        <v>187</v>
      </c>
      <c r="D789">
        <v>2</v>
      </c>
      <c r="E789">
        <v>1</v>
      </c>
      <c r="F789">
        <v>8</v>
      </c>
      <c r="G789" t="str">
        <f>CONCATENATE("BR024-","",C789,FIXED(D789,0,0),E789,F789)</f>
        <v>BR024-07218</v>
      </c>
      <c r="H789">
        <v>5550</v>
      </c>
      <c r="I789" t="s">
        <v>279</v>
      </c>
      <c r="J789" t="s">
        <v>281</v>
      </c>
    </row>
    <row r="790" spans="1:10" x14ac:dyDescent="0.3">
      <c r="A790" s="61"/>
      <c r="C790" s="65"/>
      <c r="G790" t="s">
        <v>271</v>
      </c>
      <c r="I790" t="s">
        <v>279</v>
      </c>
      <c r="J790" t="s">
        <v>281</v>
      </c>
    </row>
    <row r="791" spans="1:10" x14ac:dyDescent="0.3">
      <c r="A791" s="57" t="s">
        <v>6</v>
      </c>
      <c r="B791" s="56" t="s">
        <v>70</v>
      </c>
      <c r="C791" s="76" t="s">
        <v>181</v>
      </c>
      <c r="D791">
        <v>2</v>
      </c>
      <c r="E791">
        <v>1</v>
      </c>
      <c r="F791">
        <v>8</v>
      </c>
      <c r="G791" t="str">
        <f>CONCATENATE("BR024-","",C791,FIXED(D791,0,0),E791,F791)</f>
        <v>BR024-01218</v>
      </c>
      <c r="H791">
        <v>5550</v>
      </c>
      <c r="I791" t="s">
        <v>279</v>
      </c>
      <c r="J791" t="s">
        <v>281</v>
      </c>
    </row>
    <row r="792" spans="1:10" x14ac:dyDescent="0.3">
      <c r="A792" s="61"/>
      <c r="C792" s="65"/>
      <c r="G792" t="s">
        <v>271</v>
      </c>
      <c r="I792" t="s">
        <v>279</v>
      </c>
      <c r="J792" t="s">
        <v>281</v>
      </c>
    </row>
    <row r="793" spans="1:10" x14ac:dyDescent="0.3">
      <c r="A793" s="81" t="s">
        <v>89</v>
      </c>
      <c r="B793" s="56" t="s">
        <v>90</v>
      </c>
      <c r="C793" s="75" t="s">
        <v>212</v>
      </c>
      <c r="D793">
        <v>2</v>
      </c>
      <c r="E793">
        <v>1</v>
      </c>
      <c r="F793">
        <v>8</v>
      </c>
      <c r="G793" t="str">
        <f>CONCATENATE("BR024-","",C793,FIXED(D793,0,0),E793,F793)</f>
        <v>BR024-32218</v>
      </c>
      <c r="H793">
        <v>5550</v>
      </c>
      <c r="I793" t="s">
        <v>279</v>
      </c>
      <c r="J793" t="s">
        <v>281</v>
      </c>
    </row>
    <row r="794" spans="1:10" x14ac:dyDescent="0.3">
      <c r="A794" s="61"/>
      <c r="C794" s="65"/>
      <c r="G794" t="s">
        <v>271</v>
      </c>
      <c r="I794" t="s">
        <v>279</v>
      </c>
      <c r="J794" t="s">
        <v>281</v>
      </c>
    </row>
    <row r="795" spans="1:10" x14ac:dyDescent="0.3">
      <c r="A795" s="61" t="s">
        <v>31</v>
      </c>
      <c r="B795" s="56" t="s">
        <v>74</v>
      </c>
      <c r="C795" s="75" t="s">
        <v>190</v>
      </c>
      <c r="D795">
        <v>2</v>
      </c>
      <c r="E795">
        <v>1</v>
      </c>
      <c r="F795">
        <v>8</v>
      </c>
      <c r="G795" t="str">
        <f>CONCATENATE("BR024-","",C795,FIXED(D795,0,0),E795,F795)</f>
        <v>BR024-10218</v>
      </c>
      <c r="H795">
        <v>5550</v>
      </c>
      <c r="I795" t="s">
        <v>279</v>
      </c>
      <c r="J795" t="s">
        <v>281</v>
      </c>
    </row>
    <row r="796" spans="1:10" x14ac:dyDescent="0.3">
      <c r="A796" s="61"/>
      <c r="C796" s="65"/>
      <c r="G796" t="s">
        <v>271</v>
      </c>
      <c r="I796" t="s">
        <v>279</v>
      </c>
      <c r="J796" t="s">
        <v>281</v>
      </c>
    </row>
    <row r="797" spans="1:10" x14ac:dyDescent="0.3">
      <c r="A797" s="55" t="s">
        <v>102</v>
      </c>
      <c r="B797" s="55" t="s">
        <v>86</v>
      </c>
      <c r="C797" s="69" t="s">
        <v>227</v>
      </c>
      <c r="D797">
        <v>2</v>
      </c>
      <c r="E797">
        <v>1</v>
      </c>
      <c r="F797">
        <v>8</v>
      </c>
      <c r="G797" t="str">
        <f>CONCATENATE("BR024-","",C797,FIXED(D797,0,0),E797,F797)</f>
        <v>BR024-47218</v>
      </c>
      <c r="H797">
        <v>5550</v>
      </c>
      <c r="I797" t="s">
        <v>279</v>
      </c>
      <c r="J797" t="s">
        <v>281</v>
      </c>
    </row>
    <row r="798" spans="1:10" x14ac:dyDescent="0.3">
      <c r="A798" t="s">
        <v>282</v>
      </c>
      <c r="B798"/>
      <c r="C798" s="63" t="s">
        <v>235</v>
      </c>
      <c r="D798">
        <v>2</v>
      </c>
      <c r="E798">
        <v>1</v>
      </c>
      <c r="F798" t="s">
        <v>245</v>
      </c>
      <c r="G798" t="str">
        <f>CONCATENATE("BR024-","",C798,FIXED(D798,0,0),E798,F798)</f>
        <v>BR024-E021J</v>
      </c>
      <c r="H798">
        <v>5450</v>
      </c>
      <c r="I798" t="s">
        <v>279</v>
      </c>
      <c r="J798" t="s">
        <v>281</v>
      </c>
    </row>
    <row r="799" spans="1:10" x14ac:dyDescent="0.3">
      <c r="A799" s="61" t="s">
        <v>49</v>
      </c>
      <c r="B799" s="56" t="s">
        <v>75</v>
      </c>
      <c r="C799" s="75" t="s">
        <v>196</v>
      </c>
      <c r="D799">
        <v>2</v>
      </c>
      <c r="E799">
        <v>1</v>
      </c>
      <c r="F799">
        <v>8</v>
      </c>
      <c r="G799" t="str">
        <f>CONCATENATE("BR024-","",C799,FIXED(D799,0,0),E799,F799)</f>
        <v>BR024-16218</v>
      </c>
      <c r="H799">
        <v>5550</v>
      </c>
      <c r="I799" t="s">
        <v>279</v>
      </c>
      <c r="J799" t="s">
        <v>281</v>
      </c>
    </row>
    <row r="800" spans="1:10" x14ac:dyDescent="0.3">
      <c r="A800" s="61"/>
      <c r="C800" s="65"/>
      <c r="G800" t="s">
        <v>272</v>
      </c>
      <c r="J800" t="s">
        <v>281</v>
      </c>
    </row>
    <row r="801" spans="1:13" x14ac:dyDescent="0.3">
      <c r="M801" s="63"/>
    </row>
    <row r="802" spans="1:13" x14ac:dyDescent="0.3">
      <c r="M802" s="63"/>
    </row>
    <row r="803" spans="1:13" x14ac:dyDescent="0.3">
      <c r="M803" s="63"/>
    </row>
    <row r="804" spans="1:13" x14ac:dyDescent="0.3">
      <c r="A804" s="55" t="s">
        <v>235</v>
      </c>
      <c r="M804" s="63"/>
    </row>
    <row r="805" spans="1:13" x14ac:dyDescent="0.3">
      <c r="A805" s="55" t="s">
        <v>235</v>
      </c>
      <c r="M805" s="63"/>
    </row>
    <row r="806" spans="1:13" x14ac:dyDescent="0.3">
      <c r="A806" s="55" t="s">
        <v>235</v>
      </c>
      <c r="M806" s="63"/>
    </row>
    <row r="807" spans="1:13" x14ac:dyDescent="0.3">
      <c r="A807" s="55" t="s">
        <v>235</v>
      </c>
      <c r="M807" s="63"/>
    </row>
    <row r="808" spans="1:13" x14ac:dyDescent="0.3">
      <c r="A808" s="55" t="s">
        <v>235</v>
      </c>
      <c r="M808" s="63"/>
    </row>
    <row r="809" spans="1:13" x14ac:dyDescent="0.3">
      <c r="A809" s="55" t="s">
        <v>235</v>
      </c>
      <c r="M809" s="63"/>
    </row>
    <row r="810" spans="1:13" x14ac:dyDescent="0.3">
      <c r="A810" s="55" t="s">
        <v>235</v>
      </c>
      <c r="M810" s="63"/>
    </row>
    <row r="811" spans="1:13" x14ac:dyDescent="0.3">
      <c r="A811" s="55" t="s">
        <v>235</v>
      </c>
      <c r="M811" s="63"/>
    </row>
    <row r="812" spans="1:13" x14ac:dyDescent="0.3">
      <c r="A812" s="55" t="s">
        <v>235</v>
      </c>
      <c r="M812" s="63"/>
    </row>
    <row r="813" spans="1:13" x14ac:dyDescent="0.3">
      <c r="A813" s="55" t="s">
        <v>235</v>
      </c>
      <c r="M813" s="63"/>
    </row>
    <row r="814" spans="1:13" x14ac:dyDescent="0.3">
      <c r="A814" s="55" t="s">
        <v>235</v>
      </c>
      <c r="M814" s="63"/>
    </row>
    <row r="815" spans="1:13" x14ac:dyDescent="0.3">
      <c r="A815" s="55" t="s">
        <v>235</v>
      </c>
      <c r="M815" s="63"/>
    </row>
    <row r="816" spans="1:13" x14ac:dyDescent="0.3">
      <c r="A816" s="55" t="s">
        <v>235</v>
      </c>
      <c r="M816" s="63"/>
    </row>
    <row r="817" spans="1:13" x14ac:dyDescent="0.3">
      <c r="A817" s="55" t="s">
        <v>235</v>
      </c>
      <c r="M817" s="63"/>
    </row>
    <row r="818" spans="1:13" x14ac:dyDescent="0.3">
      <c r="A818" s="55" t="s">
        <v>235</v>
      </c>
      <c r="M818" s="63"/>
    </row>
    <row r="819" spans="1:13" x14ac:dyDescent="0.3">
      <c r="A819" s="55" t="s">
        <v>235</v>
      </c>
      <c r="M819" s="63"/>
    </row>
    <row r="820" spans="1:13" x14ac:dyDescent="0.3">
      <c r="A820" s="55" t="s">
        <v>235</v>
      </c>
      <c r="M820" s="63"/>
    </row>
    <row r="821" spans="1:13" x14ac:dyDescent="0.3">
      <c r="A821" s="55" t="s">
        <v>235</v>
      </c>
      <c r="M821" s="63"/>
    </row>
    <row r="822" spans="1:13" x14ac:dyDescent="0.3">
      <c r="A822" s="55" t="s">
        <v>235</v>
      </c>
      <c r="M822" s="63"/>
    </row>
    <row r="823" spans="1:13" x14ac:dyDescent="0.3">
      <c r="A823" s="55" t="s">
        <v>235</v>
      </c>
      <c r="M823" s="63"/>
    </row>
    <row r="824" spans="1:13" x14ac:dyDescent="0.3">
      <c r="A824" s="55" t="s">
        <v>235</v>
      </c>
      <c r="M824" s="63"/>
    </row>
    <row r="825" spans="1:13" x14ac:dyDescent="0.3">
      <c r="A825" s="55" t="s">
        <v>235</v>
      </c>
      <c r="M825" s="63"/>
    </row>
    <row r="826" spans="1:13" x14ac:dyDescent="0.3">
      <c r="A826" s="55" t="s">
        <v>235</v>
      </c>
      <c r="M826" s="76"/>
    </row>
    <row r="827" spans="1:13" x14ac:dyDescent="0.3">
      <c r="A827" s="55" t="s">
        <v>235</v>
      </c>
      <c r="M827" s="63"/>
    </row>
    <row r="828" spans="1:13" x14ac:dyDescent="0.3">
      <c r="A828" s="55" t="s">
        <v>235</v>
      </c>
      <c r="M828" s="63"/>
    </row>
    <row r="829" spans="1:13" x14ac:dyDescent="0.3">
      <c r="A829" s="55" t="s">
        <v>235</v>
      </c>
      <c r="M829" s="63"/>
    </row>
    <row r="830" spans="1:13" x14ac:dyDescent="0.3">
      <c r="A830" s="55" t="s">
        <v>235</v>
      </c>
      <c r="M830" s="63"/>
    </row>
    <row r="831" spans="1:13" x14ac:dyDescent="0.3">
      <c r="A831" s="55" t="s">
        <v>235</v>
      </c>
      <c r="M831" s="63"/>
    </row>
    <row r="832" spans="1:13" x14ac:dyDescent="0.3">
      <c r="A832" s="55" t="s">
        <v>235</v>
      </c>
      <c r="M832" s="63"/>
    </row>
    <row r="833" spans="1:13" x14ac:dyDescent="0.3">
      <c r="A833" s="55" t="s">
        <v>235</v>
      </c>
      <c r="M833" s="63"/>
    </row>
    <row r="834" spans="1:13" x14ac:dyDescent="0.3">
      <c r="A834" s="55" t="s">
        <v>235</v>
      </c>
      <c r="M834" s="63"/>
    </row>
    <row r="835" spans="1:13" x14ac:dyDescent="0.3">
      <c r="A835" s="55" t="s">
        <v>235</v>
      </c>
      <c r="M835" s="63"/>
    </row>
    <row r="836" spans="1:13" x14ac:dyDescent="0.3">
      <c r="A836" s="55" t="s">
        <v>235</v>
      </c>
      <c r="M836" s="63"/>
    </row>
    <row r="837" spans="1:13" x14ac:dyDescent="0.3">
      <c r="A837" s="55" t="s">
        <v>235</v>
      </c>
      <c r="M837" s="63"/>
    </row>
    <row r="838" spans="1:13" x14ac:dyDescent="0.3">
      <c r="A838" s="55" t="s">
        <v>235</v>
      </c>
      <c r="M838" s="63"/>
    </row>
    <row r="839" spans="1:13" x14ac:dyDescent="0.3">
      <c r="A839" s="55" t="s">
        <v>235</v>
      </c>
    </row>
    <row r="840" spans="1:13" x14ac:dyDescent="0.3">
      <c r="A840" s="55" t="s">
        <v>235</v>
      </c>
    </row>
    <row r="841" spans="1:13" x14ac:dyDescent="0.3">
      <c r="A841" s="55" t="s">
        <v>235</v>
      </c>
    </row>
    <row r="842" spans="1:13" x14ac:dyDescent="0.3">
      <c r="A842" s="55" t="s">
        <v>235</v>
      </c>
    </row>
    <row r="843" spans="1:13" x14ac:dyDescent="0.3">
      <c r="A843" s="55" t="s">
        <v>235</v>
      </c>
    </row>
    <row r="844" spans="1:13" x14ac:dyDescent="0.3">
      <c r="A844" s="55"/>
    </row>
  </sheetData>
  <conditionalFormatting sqref="C1:C91 C93:C111 C113:C131 C133:C151 C153: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C287 C289 C291 C293 C295 C297 C299 C301 C303 C305 C307 C309 C311 C313 C315 C317 C319 C343 C345 C347 C349 C353 C351 C355 C357 C359 C361 C363 C365 C367 C369 C371 C373 C375 C377 C379 C381 C383 C385 C387 C389 C391 C393 C395 C397 C399 C401 C331 C335 C337 C333 C406: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81 C683 C685 C687 C677:C679 C689 C691 C693 C695 C697 C699 C701 C703 C705 C707 C709 C711 C713 C715 C717 C719 C721 C723 C739 C741 C743 C745 C747 C749 C751 C753 C755 C757 C759 C761 C763 C765 C767 C769 C771 C773 C775 C777 C779 C781 C783 C785 C787 C791 C793 C795 C797 C789 C799 C725 C727 C729 C731 C733 C404 C339:C341 C801:C1048576 C735:C737">
    <cfRule type="cellIs" dxfId="384" priority="389" operator="equal">
      <formula>"E0"</formula>
    </cfRule>
  </conditionalFormatting>
  <conditionalFormatting sqref="C92">
    <cfRule type="cellIs" dxfId="383" priority="388" operator="equal">
      <formula>"E0"</formula>
    </cfRule>
  </conditionalFormatting>
  <conditionalFormatting sqref="C112">
    <cfRule type="cellIs" dxfId="382" priority="387" operator="equal">
      <formula>"E0"</formula>
    </cfRule>
  </conditionalFormatting>
  <conditionalFormatting sqref="C132">
    <cfRule type="cellIs" dxfId="381" priority="386" operator="equal">
      <formula>"E0"</formula>
    </cfRule>
  </conditionalFormatting>
  <conditionalFormatting sqref="C152">
    <cfRule type="cellIs" dxfId="380" priority="385" operator="equal">
      <formula>"E0"</formula>
    </cfRule>
  </conditionalFormatting>
  <conditionalFormatting sqref="C172">
    <cfRule type="cellIs" dxfId="379" priority="384" operator="equal">
      <formula>"E0"</formula>
    </cfRule>
  </conditionalFormatting>
  <conditionalFormatting sqref="C174">
    <cfRule type="cellIs" dxfId="378" priority="383" operator="equal">
      <formula>"E0"</formula>
    </cfRule>
  </conditionalFormatting>
  <conditionalFormatting sqref="C176">
    <cfRule type="cellIs" dxfId="377" priority="382" operator="equal">
      <formula>"E0"</formula>
    </cfRule>
  </conditionalFormatting>
  <conditionalFormatting sqref="C178">
    <cfRule type="cellIs" dxfId="376" priority="381" operator="equal">
      <formula>"E0"</formula>
    </cfRule>
  </conditionalFormatting>
  <conditionalFormatting sqref="C180">
    <cfRule type="cellIs" dxfId="375" priority="380" operator="equal">
      <formula>"E0"</formula>
    </cfRule>
  </conditionalFormatting>
  <conditionalFormatting sqref="C182">
    <cfRule type="cellIs" dxfId="374" priority="379" operator="equal">
      <formula>"E0"</formula>
    </cfRule>
  </conditionalFormatting>
  <conditionalFormatting sqref="C184">
    <cfRule type="cellIs" dxfId="373" priority="378" operator="equal">
      <formula>"E0"</formula>
    </cfRule>
  </conditionalFormatting>
  <conditionalFormatting sqref="C186">
    <cfRule type="cellIs" dxfId="372" priority="377" operator="equal">
      <formula>"E0"</formula>
    </cfRule>
  </conditionalFormatting>
  <conditionalFormatting sqref="C188">
    <cfRule type="cellIs" dxfId="371" priority="376" operator="equal">
      <formula>"E0"</formula>
    </cfRule>
  </conditionalFormatting>
  <conditionalFormatting sqref="C190">
    <cfRule type="cellIs" dxfId="370" priority="375" operator="equal">
      <formula>"E0"</formula>
    </cfRule>
  </conditionalFormatting>
  <conditionalFormatting sqref="C192">
    <cfRule type="cellIs" dxfId="369" priority="374" operator="equal">
      <formula>"E0"</formula>
    </cfRule>
  </conditionalFormatting>
  <conditionalFormatting sqref="C194">
    <cfRule type="cellIs" dxfId="368" priority="373" operator="equal">
      <formula>"E0"</formula>
    </cfRule>
  </conditionalFormatting>
  <conditionalFormatting sqref="C196">
    <cfRule type="cellIs" dxfId="367" priority="372" operator="equal">
      <formula>"E0"</formula>
    </cfRule>
  </conditionalFormatting>
  <conditionalFormatting sqref="C198">
    <cfRule type="cellIs" dxfId="366" priority="371" operator="equal">
      <formula>"E0"</formula>
    </cfRule>
  </conditionalFormatting>
  <conditionalFormatting sqref="C200">
    <cfRule type="cellIs" dxfId="365" priority="370" operator="equal">
      <formula>"E0"</formula>
    </cfRule>
  </conditionalFormatting>
  <conditionalFormatting sqref="C202">
    <cfRule type="cellIs" dxfId="364" priority="369" operator="equal">
      <formula>"E0"</formula>
    </cfRule>
  </conditionalFormatting>
  <conditionalFormatting sqref="C204">
    <cfRule type="cellIs" dxfId="363" priority="368" operator="equal">
      <formula>"E0"</formula>
    </cfRule>
  </conditionalFormatting>
  <conditionalFormatting sqref="C206">
    <cfRule type="cellIs" dxfId="362" priority="367" operator="equal">
      <formula>"E0"</formula>
    </cfRule>
  </conditionalFormatting>
  <conditionalFormatting sqref="C208">
    <cfRule type="cellIs" dxfId="361" priority="366" operator="equal">
      <formula>"E0"</formula>
    </cfRule>
  </conditionalFormatting>
  <conditionalFormatting sqref="C210">
    <cfRule type="cellIs" dxfId="360" priority="365" operator="equal">
      <formula>"E0"</formula>
    </cfRule>
  </conditionalFormatting>
  <conditionalFormatting sqref="C212">
    <cfRule type="cellIs" dxfId="359" priority="364" operator="equal">
      <formula>"E0"</formula>
    </cfRule>
  </conditionalFormatting>
  <conditionalFormatting sqref="C214">
    <cfRule type="cellIs" dxfId="358" priority="363" operator="equal">
      <formula>"E0"</formula>
    </cfRule>
  </conditionalFormatting>
  <conditionalFormatting sqref="C216">
    <cfRule type="cellIs" dxfId="357" priority="362" operator="equal">
      <formula>"E0"</formula>
    </cfRule>
  </conditionalFormatting>
  <conditionalFormatting sqref="C218">
    <cfRule type="cellIs" dxfId="356" priority="361" operator="equal">
      <formula>"E0"</formula>
    </cfRule>
  </conditionalFormatting>
  <conditionalFormatting sqref="C220">
    <cfRule type="cellIs" dxfId="355" priority="360" operator="equal">
      <formula>"E0"</formula>
    </cfRule>
  </conditionalFormatting>
  <conditionalFormatting sqref="C222">
    <cfRule type="cellIs" dxfId="354" priority="359" operator="equal">
      <formula>"E0"</formula>
    </cfRule>
  </conditionalFormatting>
  <conditionalFormatting sqref="C224">
    <cfRule type="cellIs" dxfId="353" priority="358" operator="equal">
      <formula>"E0"</formula>
    </cfRule>
  </conditionalFormatting>
  <conditionalFormatting sqref="C226">
    <cfRule type="cellIs" dxfId="352" priority="357" operator="equal">
      <formula>"E0"</formula>
    </cfRule>
  </conditionalFormatting>
  <conditionalFormatting sqref="C228">
    <cfRule type="cellIs" dxfId="351" priority="356" operator="equal">
      <formula>"E0"</formula>
    </cfRule>
  </conditionalFormatting>
  <conditionalFormatting sqref="C230">
    <cfRule type="cellIs" dxfId="350" priority="355" operator="equal">
      <formula>"E0"</formula>
    </cfRule>
  </conditionalFormatting>
  <conditionalFormatting sqref="C232">
    <cfRule type="cellIs" dxfId="349" priority="354" operator="equal">
      <formula>"E0"</formula>
    </cfRule>
  </conditionalFormatting>
  <conditionalFormatting sqref="C234">
    <cfRule type="cellIs" dxfId="348" priority="353" operator="equal">
      <formula>"E0"</formula>
    </cfRule>
  </conditionalFormatting>
  <conditionalFormatting sqref="C236">
    <cfRule type="cellIs" dxfId="347" priority="352" operator="equal">
      <formula>"E0"</formula>
    </cfRule>
  </conditionalFormatting>
  <conditionalFormatting sqref="C238">
    <cfRule type="cellIs" dxfId="346" priority="351" operator="equal">
      <formula>"E0"</formula>
    </cfRule>
  </conditionalFormatting>
  <conditionalFormatting sqref="C240">
    <cfRule type="cellIs" dxfId="345" priority="350" operator="equal">
      <formula>"E0"</formula>
    </cfRule>
  </conditionalFormatting>
  <conditionalFormatting sqref="C242">
    <cfRule type="cellIs" dxfId="344" priority="349" operator="equal">
      <formula>"E0"</formula>
    </cfRule>
  </conditionalFormatting>
  <conditionalFormatting sqref="C244">
    <cfRule type="cellIs" dxfId="343" priority="348" operator="equal">
      <formula>"E0"</formula>
    </cfRule>
  </conditionalFormatting>
  <conditionalFormatting sqref="C246">
    <cfRule type="cellIs" dxfId="342" priority="347" operator="equal">
      <formula>"E0"</formula>
    </cfRule>
  </conditionalFormatting>
  <conditionalFormatting sqref="C248">
    <cfRule type="cellIs" dxfId="341" priority="346" operator="equal">
      <formula>"E0"</formula>
    </cfRule>
  </conditionalFormatting>
  <conditionalFormatting sqref="C250">
    <cfRule type="cellIs" dxfId="340" priority="345" operator="equal">
      <formula>"E0"</formula>
    </cfRule>
  </conditionalFormatting>
  <conditionalFormatting sqref="C252">
    <cfRule type="cellIs" dxfId="339" priority="344" operator="equal">
      <formula>"E0"</formula>
    </cfRule>
  </conditionalFormatting>
  <conditionalFormatting sqref="C254">
    <cfRule type="cellIs" dxfId="338" priority="343" operator="equal">
      <formula>"E0"</formula>
    </cfRule>
  </conditionalFormatting>
  <conditionalFormatting sqref="C256">
    <cfRule type="cellIs" dxfId="337" priority="342" operator="equal">
      <formula>"E0"</formula>
    </cfRule>
  </conditionalFormatting>
  <conditionalFormatting sqref="C258">
    <cfRule type="cellIs" dxfId="336" priority="341" operator="equal">
      <formula>"E0"</formula>
    </cfRule>
  </conditionalFormatting>
  <conditionalFormatting sqref="C260">
    <cfRule type="cellIs" dxfId="335" priority="340" operator="equal">
      <formula>"E0"</formula>
    </cfRule>
  </conditionalFormatting>
  <conditionalFormatting sqref="C262">
    <cfRule type="cellIs" dxfId="334" priority="339" operator="equal">
      <formula>"E0"</formula>
    </cfRule>
  </conditionalFormatting>
  <conditionalFormatting sqref="C264">
    <cfRule type="cellIs" dxfId="333" priority="338" operator="equal">
      <formula>"E0"</formula>
    </cfRule>
  </conditionalFormatting>
  <conditionalFormatting sqref="C266">
    <cfRule type="cellIs" dxfId="332" priority="337" operator="equal">
      <formula>"E0"</formula>
    </cfRule>
  </conditionalFormatting>
  <conditionalFormatting sqref="C268">
    <cfRule type="cellIs" dxfId="331" priority="336" operator="equal">
      <formula>"E0"</formula>
    </cfRule>
  </conditionalFormatting>
  <conditionalFormatting sqref="C270">
    <cfRule type="cellIs" dxfId="330" priority="335" operator="equal">
      <formula>"E0"</formula>
    </cfRule>
  </conditionalFormatting>
  <conditionalFormatting sqref="C272">
    <cfRule type="cellIs" dxfId="329" priority="334" operator="equal">
      <formula>"E0"</formula>
    </cfRule>
  </conditionalFormatting>
  <conditionalFormatting sqref="C274">
    <cfRule type="cellIs" dxfId="328" priority="333" operator="equal">
      <formula>"E0"</formula>
    </cfRule>
  </conditionalFormatting>
  <conditionalFormatting sqref="C276">
    <cfRule type="cellIs" dxfId="327" priority="332" operator="equal">
      <formula>"E0"</formula>
    </cfRule>
  </conditionalFormatting>
  <conditionalFormatting sqref="C278">
    <cfRule type="cellIs" dxfId="326" priority="331" operator="equal">
      <formula>"E0"</formula>
    </cfRule>
  </conditionalFormatting>
  <conditionalFormatting sqref="C280">
    <cfRule type="cellIs" dxfId="325" priority="330" operator="equal">
      <formula>"E0"</formula>
    </cfRule>
  </conditionalFormatting>
  <conditionalFormatting sqref="C282">
    <cfRule type="cellIs" dxfId="324" priority="329" operator="equal">
      <formula>"E0"</formula>
    </cfRule>
  </conditionalFormatting>
  <conditionalFormatting sqref="C284">
    <cfRule type="cellIs" dxfId="323" priority="328" operator="equal">
      <formula>"E0"</formula>
    </cfRule>
  </conditionalFormatting>
  <conditionalFormatting sqref="C288">
    <cfRule type="cellIs" dxfId="322" priority="327" operator="equal">
      <formula>"E0"</formula>
    </cfRule>
  </conditionalFormatting>
  <conditionalFormatting sqref="C290">
    <cfRule type="cellIs" dxfId="321" priority="326" operator="equal">
      <formula>"E0"</formula>
    </cfRule>
  </conditionalFormatting>
  <conditionalFormatting sqref="C292">
    <cfRule type="cellIs" dxfId="320" priority="325" operator="equal">
      <formula>"E0"</formula>
    </cfRule>
  </conditionalFormatting>
  <conditionalFormatting sqref="C294">
    <cfRule type="cellIs" dxfId="319" priority="324" operator="equal">
      <formula>"E0"</formula>
    </cfRule>
  </conditionalFormatting>
  <conditionalFormatting sqref="C296">
    <cfRule type="cellIs" dxfId="318" priority="323" operator="equal">
      <formula>"E0"</formula>
    </cfRule>
  </conditionalFormatting>
  <conditionalFormatting sqref="C298">
    <cfRule type="cellIs" dxfId="317" priority="322" operator="equal">
      <formula>"E0"</formula>
    </cfRule>
  </conditionalFormatting>
  <conditionalFormatting sqref="C300">
    <cfRule type="cellIs" dxfId="316" priority="321" operator="equal">
      <formula>"E0"</formula>
    </cfRule>
  </conditionalFormatting>
  <conditionalFormatting sqref="C302">
    <cfRule type="cellIs" dxfId="315" priority="320" operator="equal">
      <formula>"E0"</formula>
    </cfRule>
  </conditionalFormatting>
  <conditionalFormatting sqref="C304">
    <cfRule type="cellIs" dxfId="314" priority="319" operator="equal">
      <formula>"E0"</formula>
    </cfRule>
  </conditionalFormatting>
  <conditionalFormatting sqref="C306">
    <cfRule type="cellIs" dxfId="313" priority="318" operator="equal">
      <formula>"E0"</formula>
    </cfRule>
  </conditionalFormatting>
  <conditionalFormatting sqref="C308">
    <cfRule type="cellIs" dxfId="312" priority="317" operator="equal">
      <formula>"E0"</formula>
    </cfRule>
  </conditionalFormatting>
  <conditionalFormatting sqref="C310">
    <cfRule type="cellIs" dxfId="311" priority="316" operator="equal">
      <formula>"E0"</formula>
    </cfRule>
  </conditionalFormatting>
  <conditionalFormatting sqref="C312">
    <cfRule type="cellIs" dxfId="310" priority="315" operator="equal">
      <formula>"E0"</formula>
    </cfRule>
  </conditionalFormatting>
  <conditionalFormatting sqref="C314">
    <cfRule type="cellIs" dxfId="309" priority="314" operator="equal">
      <formula>"E0"</formula>
    </cfRule>
  </conditionalFormatting>
  <conditionalFormatting sqref="C316">
    <cfRule type="cellIs" dxfId="308" priority="313" operator="equal">
      <formula>"E0"</formula>
    </cfRule>
  </conditionalFormatting>
  <conditionalFormatting sqref="C318">
    <cfRule type="cellIs" dxfId="307" priority="312" operator="equal">
      <formula>"E0"</formula>
    </cfRule>
  </conditionalFormatting>
  <conditionalFormatting sqref="C320:C340">
    <cfRule type="cellIs" dxfId="306" priority="311" operator="equal">
      <formula>"E0"</formula>
    </cfRule>
  </conditionalFormatting>
  <conditionalFormatting sqref="C342">
    <cfRule type="cellIs" dxfId="305" priority="310" operator="equal">
      <formula>"E0"</formula>
    </cfRule>
  </conditionalFormatting>
  <conditionalFormatting sqref="C344">
    <cfRule type="cellIs" dxfId="304" priority="309" operator="equal">
      <formula>"E0"</formula>
    </cfRule>
  </conditionalFormatting>
  <conditionalFormatting sqref="C346">
    <cfRule type="cellIs" dxfId="303" priority="308" operator="equal">
      <formula>"E0"</formula>
    </cfRule>
  </conditionalFormatting>
  <conditionalFormatting sqref="C348">
    <cfRule type="cellIs" dxfId="302" priority="307" operator="equal">
      <formula>"E0"</formula>
    </cfRule>
  </conditionalFormatting>
  <conditionalFormatting sqref="C350">
    <cfRule type="cellIs" dxfId="301" priority="306" operator="equal">
      <formula>"E0"</formula>
    </cfRule>
  </conditionalFormatting>
  <conditionalFormatting sqref="C352">
    <cfRule type="cellIs" dxfId="300" priority="304" operator="equal">
      <formula>"E0"</formula>
    </cfRule>
  </conditionalFormatting>
  <conditionalFormatting sqref="C362">
    <cfRule type="cellIs" dxfId="299" priority="303" operator="equal">
      <formula>"E0"</formula>
    </cfRule>
  </conditionalFormatting>
  <conditionalFormatting sqref="C354">
    <cfRule type="cellIs" dxfId="298" priority="302" operator="equal">
      <formula>"E0"</formula>
    </cfRule>
  </conditionalFormatting>
  <conditionalFormatting sqref="C356">
    <cfRule type="cellIs" dxfId="297" priority="301" operator="equal">
      <formula>"E0"</formula>
    </cfRule>
  </conditionalFormatting>
  <conditionalFormatting sqref="C358">
    <cfRule type="cellIs" dxfId="296" priority="300" operator="equal">
      <formula>"E0"</formula>
    </cfRule>
  </conditionalFormatting>
  <conditionalFormatting sqref="C360">
    <cfRule type="cellIs" dxfId="295" priority="299" operator="equal">
      <formula>"E0"</formula>
    </cfRule>
  </conditionalFormatting>
  <conditionalFormatting sqref="C364">
    <cfRule type="cellIs" dxfId="294" priority="298" operator="equal">
      <formula>"E0"</formula>
    </cfRule>
  </conditionalFormatting>
  <conditionalFormatting sqref="C366">
    <cfRule type="cellIs" dxfId="293" priority="297" operator="equal">
      <formula>"E0"</formula>
    </cfRule>
  </conditionalFormatting>
  <conditionalFormatting sqref="C368">
    <cfRule type="cellIs" dxfId="292" priority="296" operator="equal">
      <formula>"E0"</formula>
    </cfRule>
  </conditionalFormatting>
  <conditionalFormatting sqref="C370">
    <cfRule type="cellIs" dxfId="291" priority="295" operator="equal">
      <formula>"E0"</formula>
    </cfRule>
  </conditionalFormatting>
  <conditionalFormatting sqref="C372">
    <cfRule type="cellIs" dxfId="290" priority="294" operator="equal">
      <formula>"E0"</formula>
    </cfRule>
  </conditionalFormatting>
  <conditionalFormatting sqref="C374">
    <cfRule type="cellIs" dxfId="289" priority="293" operator="equal">
      <formula>"E0"</formula>
    </cfRule>
  </conditionalFormatting>
  <conditionalFormatting sqref="C376">
    <cfRule type="cellIs" dxfId="288" priority="292" operator="equal">
      <formula>"E0"</formula>
    </cfRule>
  </conditionalFormatting>
  <conditionalFormatting sqref="C378">
    <cfRule type="cellIs" dxfId="287" priority="291" operator="equal">
      <formula>"E0"</formula>
    </cfRule>
  </conditionalFormatting>
  <conditionalFormatting sqref="C380">
    <cfRule type="cellIs" dxfId="286" priority="290" operator="equal">
      <formula>"E0"</formula>
    </cfRule>
  </conditionalFormatting>
  <conditionalFormatting sqref="C382">
    <cfRule type="cellIs" dxfId="285" priority="289" operator="equal">
      <formula>"E0"</formula>
    </cfRule>
  </conditionalFormatting>
  <conditionalFormatting sqref="C384">
    <cfRule type="cellIs" dxfId="284" priority="288" operator="equal">
      <formula>"E0"</formula>
    </cfRule>
  </conditionalFormatting>
  <conditionalFormatting sqref="C386">
    <cfRule type="cellIs" dxfId="283" priority="287" operator="equal">
      <formula>"E0"</formula>
    </cfRule>
  </conditionalFormatting>
  <conditionalFormatting sqref="C388">
    <cfRule type="cellIs" dxfId="282" priority="286" operator="equal">
      <formula>"E0"</formula>
    </cfRule>
  </conditionalFormatting>
  <conditionalFormatting sqref="C390">
    <cfRule type="cellIs" dxfId="281" priority="285" operator="equal">
      <formula>"E0"</formula>
    </cfRule>
  </conditionalFormatting>
  <conditionalFormatting sqref="C392">
    <cfRule type="cellIs" dxfId="280" priority="284" operator="equal">
      <formula>"E0"</formula>
    </cfRule>
  </conditionalFormatting>
  <conditionalFormatting sqref="C394">
    <cfRule type="cellIs" dxfId="279" priority="283" operator="equal">
      <formula>"E0"</formula>
    </cfRule>
  </conditionalFormatting>
  <conditionalFormatting sqref="C396">
    <cfRule type="cellIs" dxfId="278" priority="282" operator="equal">
      <formula>"E0"</formula>
    </cfRule>
  </conditionalFormatting>
  <conditionalFormatting sqref="C398">
    <cfRule type="cellIs" dxfId="277" priority="281" operator="equal">
      <formula>"E0"</formula>
    </cfRule>
  </conditionalFormatting>
  <conditionalFormatting sqref="C400">
    <cfRule type="cellIs" dxfId="276" priority="280" operator="equal">
      <formula>"E0"</formula>
    </cfRule>
  </conditionalFormatting>
  <conditionalFormatting sqref="C402:C403">
    <cfRule type="cellIs" dxfId="275" priority="279" operator="equal">
      <formula>"E0"</formula>
    </cfRule>
  </conditionalFormatting>
  <conditionalFormatting sqref="C403">
    <cfRule type="cellIs" dxfId="274" priority="278" operator="equal">
      <formula>"E0"</formula>
    </cfRule>
  </conditionalFormatting>
  <conditionalFormatting sqref="C334">
    <cfRule type="cellIs" dxfId="273" priority="277" operator="equal">
      <formula>"E0"</formula>
    </cfRule>
  </conditionalFormatting>
  <conditionalFormatting sqref="C336">
    <cfRule type="cellIs" dxfId="272" priority="276" operator="equal">
      <formula>"E0"</formula>
    </cfRule>
  </conditionalFormatting>
  <conditionalFormatting sqref="C338">
    <cfRule type="cellIs" dxfId="271" priority="275" operator="equal">
      <formula>"E0"</formula>
    </cfRule>
  </conditionalFormatting>
  <conditionalFormatting sqref="C332">
    <cfRule type="cellIs" dxfId="270" priority="274" operator="equal">
      <formula>"E0"</formula>
    </cfRule>
  </conditionalFormatting>
  <conditionalFormatting sqref="C406">
    <cfRule type="cellIs" dxfId="269" priority="273" operator="equal">
      <formula>"E0"</formula>
    </cfRule>
  </conditionalFormatting>
  <conditionalFormatting sqref="C408">
    <cfRule type="cellIs" dxfId="268" priority="272" operator="equal">
      <formula>"E0"</formula>
    </cfRule>
  </conditionalFormatting>
  <conditionalFormatting sqref="C410">
    <cfRule type="cellIs" dxfId="267" priority="271" operator="equal">
      <formula>"E0"</formula>
    </cfRule>
  </conditionalFormatting>
  <conditionalFormatting sqref="C412">
    <cfRule type="cellIs" dxfId="266" priority="270" operator="equal">
      <formula>"E0"</formula>
    </cfRule>
  </conditionalFormatting>
  <conditionalFormatting sqref="C414">
    <cfRule type="cellIs" dxfId="265" priority="269" operator="equal">
      <formula>"E0"</formula>
    </cfRule>
  </conditionalFormatting>
  <conditionalFormatting sqref="C416">
    <cfRule type="cellIs" dxfId="264" priority="268" operator="equal">
      <formula>"E0"</formula>
    </cfRule>
  </conditionalFormatting>
  <conditionalFormatting sqref="C418">
    <cfRule type="cellIs" dxfId="263" priority="267" operator="equal">
      <formula>"E0"</formula>
    </cfRule>
  </conditionalFormatting>
  <conditionalFormatting sqref="C420">
    <cfRule type="cellIs" dxfId="262" priority="266" operator="equal">
      <formula>"E0"</formula>
    </cfRule>
  </conditionalFormatting>
  <conditionalFormatting sqref="C422">
    <cfRule type="cellIs" dxfId="261" priority="265" operator="equal">
      <formula>"E0"</formula>
    </cfRule>
  </conditionalFormatting>
  <conditionalFormatting sqref="C424">
    <cfRule type="cellIs" dxfId="260" priority="264" operator="equal">
      <formula>"E0"</formula>
    </cfRule>
  </conditionalFormatting>
  <conditionalFormatting sqref="C426">
    <cfRule type="cellIs" dxfId="259" priority="263" operator="equal">
      <formula>"E0"</formula>
    </cfRule>
  </conditionalFormatting>
  <conditionalFormatting sqref="C426">
    <cfRule type="cellIs" dxfId="258" priority="262" operator="equal">
      <formula>"E0"</formula>
    </cfRule>
  </conditionalFormatting>
  <conditionalFormatting sqref="C428">
    <cfRule type="cellIs" dxfId="257" priority="261" operator="equal">
      <formula>"E0"</formula>
    </cfRule>
  </conditionalFormatting>
  <conditionalFormatting sqref="C430">
    <cfRule type="cellIs" dxfId="256" priority="260" operator="equal">
      <formula>"E0"</formula>
    </cfRule>
  </conditionalFormatting>
  <conditionalFormatting sqref="C432">
    <cfRule type="cellIs" dxfId="255" priority="259" operator="equal">
      <formula>"E0"</formula>
    </cfRule>
  </conditionalFormatting>
  <conditionalFormatting sqref="C434">
    <cfRule type="cellIs" dxfId="254" priority="258" operator="equal">
      <formula>"E0"</formula>
    </cfRule>
  </conditionalFormatting>
  <conditionalFormatting sqref="C436">
    <cfRule type="cellIs" dxfId="253" priority="257" operator="equal">
      <formula>"E0"</formula>
    </cfRule>
  </conditionalFormatting>
  <conditionalFormatting sqref="C438">
    <cfRule type="cellIs" dxfId="252" priority="256" operator="equal">
      <formula>"E0"</formula>
    </cfRule>
  </conditionalFormatting>
  <conditionalFormatting sqref="C440">
    <cfRule type="cellIs" dxfId="251" priority="255" operator="equal">
      <formula>"E0"</formula>
    </cfRule>
  </conditionalFormatting>
  <conditionalFormatting sqref="C442">
    <cfRule type="cellIs" dxfId="250" priority="254" operator="equal">
      <formula>"E0"</formula>
    </cfRule>
  </conditionalFormatting>
  <conditionalFormatting sqref="C444">
    <cfRule type="cellIs" dxfId="249" priority="253" operator="equal">
      <formula>"E0"</formula>
    </cfRule>
  </conditionalFormatting>
  <conditionalFormatting sqref="C446">
    <cfRule type="cellIs" dxfId="248" priority="252" operator="equal">
      <formula>"E0"</formula>
    </cfRule>
  </conditionalFormatting>
  <conditionalFormatting sqref="C446">
    <cfRule type="cellIs" dxfId="247" priority="251" operator="equal">
      <formula>"E0"</formula>
    </cfRule>
  </conditionalFormatting>
  <conditionalFormatting sqref="C448">
    <cfRule type="cellIs" dxfId="246" priority="250" operator="equal">
      <formula>"E0"</formula>
    </cfRule>
  </conditionalFormatting>
  <conditionalFormatting sqref="C450">
    <cfRule type="cellIs" dxfId="245" priority="249" operator="equal">
      <formula>"E0"</formula>
    </cfRule>
  </conditionalFormatting>
  <conditionalFormatting sqref="C452">
    <cfRule type="cellIs" dxfId="244" priority="248" operator="equal">
      <formula>"E0"</formula>
    </cfRule>
  </conditionalFormatting>
  <conditionalFormatting sqref="C454">
    <cfRule type="cellIs" dxfId="243" priority="247" operator="equal">
      <formula>"E0"</formula>
    </cfRule>
  </conditionalFormatting>
  <conditionalFormatting sqref="C456">
    <cfRule type="cellIs" dxfId="242" priority="246" operator="equal">
      <formula>"E0"</formula>
    </cfRule>
  </conditionalFormatting>
  <conditionalFormatting sqref="C458">
    <cfRule type="cellIs" dxfId="241" priority="245" operator="equal">
      <formula>"E0"</formula>
    </cfRule>
  </conditionalFormatting>
  <conditionalFormatting sqref="C460">
    <cfRule type="cellIs" dxfId="240" priority="244" operator="equal">
      <formula>"E0"</formula>
    </cfRule>
  </conditionalFormatting>
  <conditionalFormatting sqref="C462">
    <cfRule type="cellIs" dxfId="239" priority="243" operator="equal">
      <formula>"E0"</formula>
    </cfRule>
  </conditionalFormatting>
  <conditionalFormatting sqref="C464">
    <cfRule type="cellIs" dxfId="238" priority="242" operator="equal">
      <formula>"E0"</formula>
    </cfRule>
  </conditionalFormatting>
  <conditionalFormatting sqref="C466">
    <cfRule type="cellIs" dxfId="237" priority="241" operator="equal">
      <formula>"E0"</formula>
    </cfRule>
  </conditionalFormatting>
  <conditionalFormatting sqref="C466">
    <cfRule type="cellIs" dxfId="236" priority="240" operator="equal">
      <formula>"E0"</formula>
    </cfRule>
  </conditionalFormatting>
  <conditionalFormatting sqref="C468">
    <cfRule type="cellIs" dxfId="235" priority="239" operator="equal">
      <formula>"E0"</formula>
    </cfRule>
  </conditionalFormatting>
  <conditionalFormatting sqref="C470">
    <cfRule type="cellIs" dxfId="234" priority="238" operator="equal">
      <formula>"E0"</formula>
    </cfRule>
  </conditionalFormatting>
  <conditionalFormatting sqref="C472">
    <cfRule type="cellIs" dxfId="233" priority="237" operator="equal">
      <formula>"E0"</formula>
    </cfRule>
  </conditionalFormatting>
  <conditionalFormatting sqref="C474">
    <cfRule type="cellIs" dxfId="232" priority="236" operator="equal">
      <formula>"E0"</formula>
    </cfRule>
  </conditionalFormatting>
  <conditionalFormatting sqref="C476">
    <cfRule type="cellIs" dxfId="231" priority="235" operator="equal">
      <formula>"E0"</formula>
    </cfRule>
  </conditionalFormatting>
  <conditionalFormatting sqref="C478">
    <cfRule type="cellIs" dxfId="230" priority="234" operator="equal">
      <formula>"E0"</formula>
    </cfRule>
  </conditionalFormatting>
  <conditionalFormatting sqref="C480">
    <cfRule type="cellIs" dxfId="229" priority="233" operator="equal">
      <formula>"E0"</formula>
    </cfRule>
  </conditionalFormatting>
  <conditionalFormatting sqref="C482">
    <cfRule type="cellIs" dxfId="228" priority="232" operator="equal">
      <formula>"E0"</formula>
    </cfRule>
  </conditionalFormatting>
  <conditionalFormatting sqref="C484">
    <cfRule type="cellIs" dxfId="227" priority="231" operator="equal">
      <formula>"E0"</formula>
    </cfRule>
  </conditionalFormatting>
  <conditionalFormatting sqref="C486">
    <cfRule type="cellIs" dxfId="226" priority="230" operator="equal">
      <formula>"E0"</formula>
    </cfRule>
  </conditionalFormatting>
  <conditionalFormatting sqref="C486">
    <cfRule type="cellIs" dxfId="225" priority="229" operator="equal">
      <formula>"E0"</formula>
    </cfRule>
  </conditionalFormatting>
  <conditionalFormatting sqref="C488">
    <cfRule type="cellIs" dxfId="224" priority="228" operator="equal">
      <formula>"E0"</formula>
    </cfRule>
  </conditionalFormatting>
  <conditionalFormatting sqref="C490">
    <cfRule type="cellIs" dxfId="223" priority="227" operator="equal">
      <formula>"E0"</formula>
    </cfRule>
  </conditionalFormatting>
  <conditionalFormatting sqref="C492">
    <cfRule type="cellIs" dxfId="222" priority="226" operator="equal">
      <formula>"E0"</formula>
    </cfRule>
  </conditionalFormatting>
  <conditionalFormatting sqref="C494">
    <cfRule type="cellIs" dxfId="221" priority="225" operator="equal">
      <formula>"E0"</formula>
    </cfRule>
  </conditionalFormatting>
  <conditionalFormatting sqref="C496">
    <cfRule type="cellIs" dxfId="220" priority="224" operator="equal">
      <formula>"E0"</formula>
    </cfRule>
  </conditionalFormatting>
  <conditionalFormatting sqref="C498">
    <cfRule type="cellIs" dxfId="219" priority="223" operator="equal">
      <formula>"E0"</formula>
    </cfRule>
  </conditionalFormatting>
  <conditionalFormatting sqref="C500">
    <cfRule type="cellIs" dxfId="218" priority="222" operator="equal">
      <formula>"E0"</formula>
    </cfRule>
  </conditionalFormatting>
  <conditionalFormatting sqref="C502">
    <cfRule type="cellIs" dxfId="217" priority="221" operator="equal">
      <formula>"E0"</formula>
    </cfRule>
  </conditionalFormatting>
  <conditionalFormatting sqref="C504">
    <cfRule type="cellIs" dxfId="216" priority="220" operator="equal">
      <formula>"E0"</formula>
    </cfRule>
  </conditionalFormatting>
  <conditionalFormatting sqref="C506">
    <cfRule type="cellIs" dxfId="215" priority="219" operator="equal">
      <formula>"E0"</formula>
    </cfRule>
  </conditionalFormatting>
  <conditionalFormatting sqref="C506">
    <cfRule type="cellIs" dxfId="214" priority="218" operator="equal">
      <formula>"E0"</formula>
    </cfRule>
  </conditionalFormatting>
  <conditionalFormatting sqref="C508">
    <cfRule type="cellIs" dxfId="213" priority="217" operator="equal">
      <formula>"E0"</formula>
    </cfRule>
  </conditionalFormatting>
  <conditionalFormatting sqref="C510">
    <cfRule type="cellIs" dxfId="212" priority="216" operator="equal">
      <formula>"E0"</formula>
    </cfRule>
  </conditionalFormatting>
  <conditionalFormatting sqref="C512">
    <cfRule type="cellIs" dxfId="211" priority="215" operator="equal">
      <formula>"E0"</formula>
    </cfRule>
  </conditionalFormatting>
  <conditionalFormatting sqref="C514">
    <cfRule type="cellIs" dxfId="210" priority="214" operator="equal">
      <formula>"E0"</formula>
    </cfRule>
  </conditionalFormatting>
  <conditionalFormatting sqref="C516">
    <cfRule type="cellIs" dxfId="209" priority="213" operator="equal">
      <formula>"E0"</formula>
    </cfRule>
  </conditionalFormatting>
  <conditionalFormatting sqref="C518">
    <cfRule type="cellIs" dxfId="208" priority="212" operator="equal">
      <formula>"E0"</formula>
    </cfRule>
  </conditionalFormatting>
  <conditionalFormatting sqref="C520">
    <cfRule type="cellIs" dxfId="207" priority="211" operator="equal">
      <formula>"E0"</formula>
    </cfRule>
  </conditionalFormatting>
  <conditionalFormatting sqref="C522">
    <cfRule type="cellIs" dxfId="206" priority="210" operator="equal">
      <formula>"E0"</formula>
    </cfRule>
  </conditionalFormatting>
  <conditionalFormatting sqref="C524">
    <cfRule type="cellIs" dxfId="205" priority="209" operator="equal">
      <formula>"E0"</formula>
    </cfRule>
  </conditionalFormatting>
  <conditionalFormatting sqref="C526">
    <cfRule type="cellIs" dxfId="204" priority="208" operator="equal">
      <formula>"E0"</formula>
    </cfRule>
  </conditionalFormatting>
  <conditionalFormatting sqref="C526">
    <cfRule type="cellIs" dxfId="203" priority="207" operator="equal">
      <formula>"E0"</formula>
    </cfRule>
  </conditionalFormatting>
  <conditionalFormatting sqref="C528">
    <cfRule type="cellIs" dxfId="202" priority="206" operator="equal">
      <formula>"E0"</formula>
    </cfRule>
  </conditionalFormatting>
  <conditionalFormatting sqref="C530">
    <cfRule type="cellIs" dxfId="201" priority="205" operator="equal">
      <formula>"E0"</formula>
    </cfRule>
  </conditionalFormatting>
  <conditionalFormatting sqref="C532">
    <cfRule type="cellIs" dxfId="200" priority="204" operator="equal">
      <formula>"E0"</formula>
    </cfRule>
  </conditionalFormatting>
  <conditionalFormatting sqref="C534">
    <cfRule type="cellIs" dxfId="199" priority="203" operator="equal">
      <formula>"E0"</formula>
    </cfRule>
  </conditionalFormatting>
  <conditionalFormatting sqref="C536">
    <cfRule type="cellIs" dxfId="198" priority="202" operator="equal">
      <formula>"E0"</formula>
    </cfRule>
  </conditionalFormatting>
  <conditionalFormatting sqref="C538">
    <cfRule type="cellIs" dxfId="197" priority="201" operator="equal">
      <formula>"E0"</formula>
    </cfRule>
  </conditionalFormatting>
  <conditionalFormatting sqref="C540">
    <cfRule type="cellIs" dxfId="196" priority="200" operator="equal">
      <formula>"E0"</formula>
    </cfRule>
  </conditionalFormatting>
  <conditionalFormatting sqref="C542">
    <cfRule type="cellIs" dxfId="195" priority="199" operator="equal">
      <formula>"E0"</formula>
    </cfRule>
  </conditionalFormatting>
  <conditionalFormatting sqref="C544">
    <cfRule type="cellIs" dxfId="194" priority="198" operator="equal">
      <formula>"E0"</formula>
    </cfRule>
  </conditionalFormatting>
  <conditionalFormatting sqref="C546">
    <cfRule type="cellIs" dxfId="193" priority="197" operator="equal">
      <formula>"E0"</formula>
    </cfRule>
  </conditionalFormatting>
  <conditionalFormatting sqref="C546">
    <cfRule type="cellIs" dxfId="192" priority="196" operator="equal">
      <formula>"E0"</formula>
    </cfRule>
  </conditionalFormatting>
  <conditionalFormatting sqref="C548">
    <cfRule type="cellIs" dxfId="191" priority="195" operator="equal">
      <formula>"E0"</formula>
    </cfRule>
  </conditionalFormatting>
  <conditionalFormatting sqref="C550">
    <cfRule type="cellIs" dxfId="190" priority="194" operator="equal">
      <formula>"E0"</formula>
    </cfRule>
  </conditionalFormatting>
  <conditionalFormatting sqref="C552">
    <cfRule type="cellIs" dxfId="189" priority="193" operator="equal">
      <formula>"E0"</formula>
    </cfRule>
  </conditionalFormatting>
  <conditionalFormatting sqref="C554">
    <cfRule type="cellIs" dxfId="188" priority="192" operator="equal">
      <formula>"E0"</formula>
    </cfRule>
  </conditionalFormatting>
  <conditionalFormatting sqref="C556">
    <cfRule type="cellIs" dxfId="187" priority="191" operator="equal">
      <formula>"E0"</formula>
    </cfRule>
  </conditionalFormatting>
  <conditionalFormatting sqref="C558">
    <cfRule type="cellIs" dxfId="186" priority="190" operator="equal">
      <formula>"E0"</formula>
    </cfRule>
  </conditionalFormatting>
  <conditionalFormatting sqref="C560">
    <cfRule type="cellIs" dxfId="185" priority="189" operator="equal">
      <formula>"E0"</formula>
    </cfRule>
  </conditionalFormatting>
  <conditionalFormatting sqref="C562">
    <cfRule type="cellIs" dxfId="184" priority="188" operator="equal">
      <formula>"E0"</formula>
    </cfRule>
  </conditionalFormatting>
  <conditionalFormatting sqref="C564">
    <cfRule type="cellIs" dxfId="183" priority="187" operator="equal">
      <formula>"E0"</formula>
    </cfRule>
  </conditionalFormatting>
  <conditionalFormatting sqref="C566">
    <cfRule type="cellIs" dxfId="182" priority="186" operator="equal">
      <formula>"E0"</formula>
    </cfRule>
  </conditionalFormatting>
  <conditionalFormatting sqref="C566">
    <cfRule type="cellIs" dxfId="181" priority="185" operator="equal">
      <formula>"E0"</formula>
    </cfRule>
  </conditionalFormatting>
  <conditionalFormatting sqref="C568">
    <cfRule type="cellIs" dxfId="180" priority="184" operator="equal">
      <formula>"E0"</formula>
    </cfRule>
  </conditionalFormatting>
  <conditionalFormatting sqref="C570">
    <cfRule type="cellIs" dxfId="179" priority="183" operator="equal">
      <formula>"E0"</formula>
    </cfRule>
  </conditionalFormatting>
  <conditionalFormatting sqref="C572">
    <cfRule type="cellIs" dxfId="178" priority="182" operator="equal">
      <formula>"E0"</formula>
    </cfRule>
  </conditionalFormatting>
  <conditionalFormatting sqref="C574">
    <cfRule type="cellIs" dxfId="177" priority="181" operator="equal">
      <formula>"E0"</formula>
    </cfRule>
  </conditionalFormatting>
  <conditionalFormatting sqref="C576">
    <cfRule type="cellIs" dxfId="176" priority="180" operator="equal">
      <formula>"E0"</formula>
    </cfRule>
  </conditionalFormatting>
  <conditionalFormatting sqref="C578">
    <cfRule type="cellIs" dxfId="175" priority="179" operator="equal">
      <formula>"E0"</formula>
    </cfRule>
  </conditionalFormatting>
  <conditionalFormatting sqref="C580">
    <cfRule type="cellIs" dxfId="174" priority="178" operator="equal">
      <formula>"E0"</formula>
    </cfRule>
  </conditionalFormatting>
  <conditionalFormatting sqref="C582">
    <cfRule type="cellIs" dxfId="173" priority="177" operator="equal">
      <formula>"E0"</formula>
    </cfRule>
  </conditionalFormatting>
  <conditionalFormatting sqref="C584">
    <cfRule type="cellIs" dxfId="172" priority="176" operator="equal">
      <formula>"E0"</formula>
    </cfRule>
  </conditionalFormatting>
  <conditionalFormatting sqref="C586">
    <cfRule type="cellIs" dxfId="171" priority="175" operator="equal">
      <formula>"E0"</formula>
    </cfRule>
  </conditionalFormatting>
  <conditionalFormatting sqref="C586">
    <cfRule type="cellIs" dxfId="170" priority="174" operator="equal">
      <formula>"E0"</formula>
    </cfRule>
  </conditionalFormatting>
  <conditionalFormatting sqref="C588">
    <cfRule type="cellIs" dxfId="169" priority="173" operator="equal">
      <formula>"E0"</formula>
    </cfRule>
  </conditionalFormatting>
  <conditionalFormatting sqref="C590">
    <cfRule type="cellIs" dxfId="168" priority="172" operator="equal">
      <formula>"E0"</formula>
    </cfRule>
  </conditionalFormatting>
  <conditionalFormatting sqref="C592">
    <cfRule type="cellIs" dxfId="167" priority="171" operator="equal">
      <formula>"E0"</formula>
    </cfRule>
  </conditionalFormatting>
  <conditionalFormatting sqref="C594">
    <cfRule type="cellIs" dxfId="166" priority="170" operator="equal">
      <formula>"E0"</formula>
    </cfRule>
  </conditionalFormatting>
  <conditionalFormatting sqref="C596">
    <cfRule type="cellIs" dxfId="165" priority="169" operator="equal">
      <formula>"E0"</formula>
    </cfRule>
  </conditionalFormatting>
  <conditionalFormatting sqref="C598">
    <cfRule type="cellIs" dxfId="164" priority="168" operator="equal">
      <formula>"E0"</formula>
    </cfRule>
  </conditionalFormatting>
  <conditionalFormatting sqref="C600">
    <cfRule type="cellIs" dxfId="163" priority="167" operator="equal">
      <formula>"E0"</formula>
    </cfRule>
  </conditionalFormatting>
  <conditionalFormatting sqref="C602">
    <cfRule type="cellIs" dxfId="162" priority="166" operator="equal">
      <formula>"E0"</formula>
    </cfRule>
  </conditionalFormatting>
  <conditionalFormatting sqref="C604">
    <cfRule type="cellIs" dxfId="161" priority="165" operator="equal">
      <formula>"E0"</formula>
    </cfRule>
  </conditionalFormatting>
  <conditionalFormatting sqref="C606">
    <cfRule type="cellIs" dxfId="160" priority="164" operator="equal">
      <formula>"E0"</formula>
    </cfRule>
  </conditionalFormatting>
  <conditionalFormatting sqref="C606">
    <cfRule type="cellIs" dxfId="159" priority="163" operator="equal">
      <formula>"E0"</formula>
    </cfRule>
  </conditionalFormatting>
  <conditionalFormatting sqref="C608">
    <cfRule type="cellIs" dxfId="158" priority="162" operator="equal">
      <formula>"E0"</formula>
    </cfRule>
  </conditionalFormatting>
  <conditionalFormatting sqref="C610">
    <cfRule type="cellIs" dxfId="157" priority="161" operator="equal">
      <formula>"E0"</formula>
    </cfRule>
  </conditionalFormatting>
  <conditionalFormatting sqref="C612">
    <cfRule type="cellIs" dxfId="156" priority="160" operator="equal">
      <formula>"E0"</formula>
    </cfRule>
  </conditionalFormatting>
  <conditionalFormatting sqref="C614">
    <cfRule type="cellIs" dxfId="155" priority="159" operator="equal">
      <formula>"E0"</formula>
    </cfRule>
  </conditionalFormatting>
  <conditionalFormatting sqref="C616">
    <cfRule type="cellIs" dxfId="154" priority="158" operator="equal">
      <formula>"E0"</formula>
    </cfRule>
  </conditionalFormatting>
  <conditionalFormatting sqref="C618">
    <cfRule type="cellIs" dxfId="153" priority="157" operator="equal">
      <formula>"E0"</formula>
    </cfRule>
  </conditionalFormatting>
  <conditionalFormatting sqref="C620">
    <cfRule type="cellIs" dxfId="152" priority="156" operator="equal">
      <formula>"E0"</formula>
    </cfRule>
  </conditionalFormatting>
  <conditionalFormatting sqref="C622">
    <cfRule type="cellIs" dxfId="151" priority="155" operator="equal">
      <formula>"E0"</formula>
    </cfRule>
  </conditionalFormatting>
  <conditionalFormatting sqref="C624">
    <cfRule type="cellIs" dxfId="150" priority="154" operator="equal">
      <formula>"E0"</formula>
    </cfRule>
  </conditionalFormatting>
  <conditionalFormatting sqref="C626">
    <cfRule type="cellIs" dxfId="149" priority="153" operator="equal">
      <formula>"E0"</formula>
    </cfRule>
  </conditionalFormatting>
  <conditionalFormatting sqref="C626">
    <cfRule type="cellIs" dxfId="148" priority="152" operator="equal">
      <formula>"E0"</formula>
    </cfRule>
  </conditionalFormatting>
  <conditionalFormatting sqref="C628">
    <cfRule type="cellIs" dxfId="147" priority="151" operator="equal">
      <formula>"E0"</formula>
    </cfRule>
  </conditionalFormatting>
  <conditionalFormatting sqref="C630">
    <cfRule type="cellIs" dxfId="146" priority="150" operator="equal">
      <formula>"E0"</formula>
    </cfRule>
  </conditionalFormatting>
  <conditionalFormatting sqref="C632">
    <cfRule type="cellIs" dxfId="145" priority="149" operator="equal">
      <formula>"E0"</formula>
    </cfRule>
  </conditionalFormatting>
  <conditionalFormatting sqref="C634">
    <cfRule type="cellIs" dxfId="144" priority="148" operator="equal">
      <formula>"E0"</formula>
    </cfRule>
  </conditionalFormatting>
  <conditionalFormatting sqref="C636">
    <cfRule type="cellIs" dxfId="143" priority="147" operator="equal">
      <formula>"E0"</formula>
    </cfRule>
  </conditionalFormatting>
  <conditionalFormatting sqref="C638">
    <cfRule type="cellIs" dxfId="142" priority="146" operator="equal">
      <formula>"E0"</formula>
    </cfRule>
  </conditionalFormatting>
  <conditionalFormatting sqref="C640">
    <cfRule type="cellIs" dxfId="141" priority="145" operator="equal">
      <formula>"E0"</formula>
    </cfRule>
  </conditionalFormatting>
  <conditionalFormatting sqref="C642">
    <cfRule type="cellIs" dxfId="140" priority="144" operator="equal">
      <formula>"E0"</formula>
    </cfRule>
  </conditionalFormatting>
  <conditionalFormatting sqref="C644">
    <cfRule type="cellIs" dxfId="139" priority="143" operator="equal">
      <formula>"E0"</formula>
    </cfRule>
  </conditionalFormatting>
  <conditionalFormatting sqref="C646">
    <cfRule type="cellIs" dxfId="138" priority="142" operator="equal">
      <formula>"E0"</formula>
    </cfRule>
  </conditionalFormatting>
  <conditionalFormatting sqref="C646">
    <cfRule type="cellIs" dxfId="137" priority="141" operator="equal">
      <formula>"E0"</formula>
    </cfRule>
  </conditionalFormatting>
  <conditionalFormatting sqref="C648">
    <cfRule type="cellIs" dxfId="136" priority="140" operator="equal">
      <formula>"E0"</formula>
    </cfRule>
  </conditionalFormatting>
  <conditionalFormatting sqref="C650">
    <cfRule type="cellIs" dxfId="135" priority="139" operator="equal">
      <formula>"E0"</formula>
    </cfRule>
  </conditionalFormatting>
  <conditionalFormatting sqref="C652">
    <cfRule type="cellIs" dxfId="134" priority="138" operator="equal">
      <formula>"E0"</formula>
    </cfRule>
  </conditionalFormatting>
  <conditionalFormatting sqref="C654">
    <cfRule type="cellIs" dxfId="133" priority="137" operator="equal">
      <formula>"E0"</formula>
    </cfRule>
  </conditionalFormatting>
  <conditionalFormatting sqref="C656">
    <cfRule type="cellIs" dxfId="132" priority="136" operator="equal">
      <formula>"E0"</formula>
    </cfRule>
  </conditionalFormatting>
  <conditionalFormatting sqref="C658">
    <cfRule type="cellIs" dxfId="131" priority="135" operator="equal">
      <formula>"E0"</formula>
    </cfRule>
  </conditionalFormatting>
  <conditionalFormatting sqref="C660">
    <cfRule type="cellIs" dxfId="130" priority="134" operator="equal">
      <formula>"E0"</formula>
    </cfRule>
  </conditionalFormatting>
  <conditionalFormatting sqref="C662">
    <cfRule type="cellIs" dxfId="129" priority="133" operator="equal">
      <formula>"E0"</formula>
    </cfRule>
  </conditionalFormatting>
  <conditionalFormatting sqref="C664">
    <cfRule type="cellIs" dxfId="128" priority="132" operator="equal">
      <formula>"E0"</formula>
    </cfRule>
  </conditionalFormatting>
  <conditionalFormatting sqref="C666">
    <cfRule type="cellIs" dxfId="127" priority="129" operator="equal">
      <formula>"E0"</formula>
    </cfRule>
  </conditionalFormatting>
  <conditionalFormatting sqref="C668">
    <cfRule type="cellIs" dxfId="126" priority="128" operator="equal">
      <formula>"E0"</formula>
    </cfRule>
  </conditionalFormatting>
  <conditionalFormatting sqref="C666">
    <cfRule type="cellIs" dxfId="125" priority="130" operator="equal">
      <formula>"E0"</formula>
    </cfRule>
  </conditionalFormatting>
  <conditionalFormatting sqref="C670">
    <cfRule type="cellIs" dxfId="124" priority="127" operator="equal">
      <formula>"E0"</formula>
    </cfRule>
  </conditionalFormatting>
  <conditionalFormatting sqref="C672">
    <cfRule type="cellIs" dxfId="123" priority="126" operator="equal">
      <formula>"E0"</formula>
    </cfRule>
  </conditionalFormatting>
  <conditionalFormatting sqref="C674">
    <cfRule type="cellIs" dxfId="122" priority="125" operator="equal">
      <formula>"E0"</formula>
    </cfRule>
  </conditionalFormatting>
  <conditionalFormatting sqref="C678">
    <cfRule type="cellIs" dxfId="121" priority="124" operator="equal">
      <formula>"E0"</formula>
    </cfRule>
  </conditionalFormatting>
  <conditionalFormatting sqref="C680">
    <cfRule type="cellIs" dxfId="120" priority="123" operator="equal">
      <formula>"E0"</formula>
    </cfRule>
  </conditionalFormatting>
  <conditionalFormatting sqref="C680">
    <cfRule type="cellIs" dxfId="119" priority="122" operator="equal">
      <formula>"E0"</formula>
    </cfRule>
  </conditionalFormatting>
  <conditionalFormatting sqref="C682">
    <cfRule type="cellIs" dxfId="118" priority="121" operator="equal">
      <formula>"E0"</formula>
    </cfRule>
  </conditionalFormatting>
  <conditionalFormatting sqref="C682">
    <cfRule type="cellIs" dxfId="117" priority="120" operator="equal">
      <formula>"E0"</formula>
    </cfRule>
  </conditionalFormatting>
  <conditionalFormatting sqref="C684">
    <cfRule type="cellIs" dxfId="116" priority="119" operator="equal">
      <formula>"E0"</formula>
    </cfRule>
  </conditionalFormatting>
  <conditionalFormatting sqref="C684">
    <cfRule type="cellIs" dxfId="115" priority="118" operator="equal">
      <formula>"E0"</formula>
    </cfRule>
  </conditionalFormatting>
  <conditionalFormatting sqref="C676">
    <cfRule type="cellIs" dxfId="114" priority="115" operator="equal">
      <formula>"E0"</formula>
    </cfRule>
  </conditionalFormatting>
  <conditionalFormatting sqref="C686">
    <cfRule type="cellIs" dxfId="113" priority="114" operator="equal">
      <formula>"E0"</formula>
    </cfRule>
  </conditionalFormatting>
  <conditionalFormatting sqref="C686">
    <cfRule type="cellIs" dxfId="112" priority="113" operator="equal">
      <formula>"E0"</formula>
    </cfRule>
  </conditionalFormatting>
  <conditionalFormatting sqref="C688">
    <cfRule type="cellIs" dxfId="111" priority="111" operator="equal">
      <formula>"E0"</formula>
    </cfRule>
  </conditionalFormatting>
  <conditionalFormatting sqref="C688">
    <cfRule type="cellIs" dxfId="110" priority="112" operator="equal">
      <formula>"E0"</formula>
    </cfRule>
  </conditionalFormatting>
  <conditionalFormatting sqref="C690">
    <cfRule type="cellIs" dxfId="109" priority="110" operator="equal">
      <formula>"E0"</formula>
    </cfRule>
  </conditionalFormatting>
  <conditionalFormatting sqref="C692">
    <cfRule type="cellIs" dxfId="108" priority="107" operator="equal">
      <formula>"E0"</formula>
    </cfRule>
  </conditionalFormatting>
  <conditionalFormatting sqref="C694">
    <cfRule type="cellIs" dxfId="107" priority="106" operator="equal">
      <formula>"E0"</formula>
    </cfRule>
  </conditionalFormatting>
  <conditionalFormatting sqref="C690">
    <cfRule type="cellIs" dxfId="106" priority="109" operator="equal">
      <formula>"E0"</formula>
    </cfRule>
  </conditionalFormatting>
  <conditionalFormatting sqref="C692">
    <cfRule type="cellIs" dxfId="105" priority="108" operator="equal">
      <formula>"E0"</formula>
    </cfRule>
  </conditionalFormatting>
  <conditionalFormatting sqref="C694">
    <cfRule type="cellIs" dxfId="104" priority="105" operator="equal">
      <formula>"E0"</formula>
    </cfRule>
  </conditionalFormatting>
  <conditionalFormatting sqref="C696">
    <cfRule type="cellIs" dxfId="103" priority="104" operator="equal">
      <formula>"E0"</formula>
    </cfRule>
  </conditionalFormatting>
  <conditionalFormatting sqref="C696">
    <cfRule type="cellIs" dxfId="102" priority="103" operator="equal">
      <formula>"E0"</formula>
    </cfRule>
  </conditionalFormatting>
  <conditionalFormatting sqref="C698">
    <cfRule type="cellIs" dxfId="101" priority="102" operator="equal">
      <formula>"E0"</formula>
    </cfRule>
  </conditionalFormatting>
  <conditionalFormatting sqref="C698">
    <cfRule type="cellIs" dxfId="100" priority="101" operator="equal">
      <formula>"E0"</formula>
    </cfRule>
  </conditionalFormatting>
  <conditionalFormatting sqref="C700">
    <cfRule type="cellIs" dxfId="99" priority="100" operator="equal">
      <formula>"E0"</formula>
    </cfRule>
  </conditionalFormatting>
  <conditionalFormatting sqref="C700">
    <cfRule type="cellIs" dxfId="98" priority="99" operator="equal">
      <formula>"E0"</formula>
    </cfRule>
  </conditionalFormatting>
  <conditionalFormatting sqref="C702">
    <cfRule type="cellIs" dxfId="97" priority="98" operator="equal">
      <formula>"E0"</formula>
    </cfRule>
  </conditionalFormatting>
  <conditionalFormatting sqref="C702">
    <cfRule type="cellIs" dxfId="96" priority="97" operator="equal">
      <formula>"E0"</formula>
    </cfRule>
  </conditionalFormatting>
  <conditionalFormatting sqref="C704">
    <cfRule type="cellIs" dxfId="95" priority="96" operator="equal">
      <formula>"E0"</formula>
    </cfRule>
  </conditionalFormatting>
  <conditionalFormatting sqref="C704">
    <cfRule type="cellIs" dxfId="94" priority="95" operator="equal">
      <formula>"E0"</formula>
    </cfRule>
  </conditionalFormatting>
  <conditionalFormatting sqref="C706">
    <cfRule type="cellIs" dxfId="93" priority="94" operator="equal">
      <formula>"E0"</formula>
    </cfRule>
  </conditionalFormatting>
  <conditionalFormatting sqref="C706">
    <cfRule type="cellIs" dxfId="92" priority="93" operator="equal">
      <formula>"E0"</formula>
    </cfRule>
  </conditionalFormatting>
  <conditionalFormatting sqref="C708">
    <cfRule type="cellIs" dxfId="91" priority="92" operator="equal">
      <formula>"E0"</formula>
    </cfRule>
  </conditionalFormatting>
  <conditionalFormatting sqref="C708">
    <cfRule type="cellIs" dxfId="90" priority="91" operator="equal">
      <formula>"E0"</formula>
    </cfRule>
  </conditionalFormatting>
  <conditionalFormatting sqref="C710">
    <cfRule type="cellIs" dxfId="89" priority="90" operator="equal">
      <formula>"E0"</formula>
    </cfRule>
  </conditionalFormatting>
  <conditionalFormatting sqref="C710">
    <cfRule type="cellIs" dxfId="88" priority="89" operator="equal">
      <formula>"E0"</formula>
    </cfRule>
  </conditionalFormatting>
  <conditionalFormatting sqref="C712">
    <cfRule type="cellIs" dxfId="87" priority="88" operator="equal">
      <formula>"E0"</formula>
    </cfRule>
  </conditionalFormatting>
  <conditionalFormatting sqref="C712">
    <cfRule type="cellIs" dxfId="86" priority="87" operator="equal">
      <formula>"E0"</formula>
    </cfRule>
  </conditionalFormatting>
  <conditionalFormatting sqref="C714">
    <cfRule type="cellIs" dxfId="85" priority="86" operator="equal">
      <formula>"E0"</formula>
    </cfRule>
  </conditionalFormatting>
  <conditionalFormatting sqref="C714">
    <cfRule type="cellIs" dxfId="84" priority="85" operator="equal">
      <formula>"E0"</formula>
    </cfRule>
  </conditionalFormatting>
  <conditionalFormatting sqref="C716">
    <cfRule type="cellIs" dxfId="83" priority="84" operator="equal">
      <formula>"E0"</formula>
    </cfRule>
  </conditionalFormatting>
  <conditionalFormatting sqref="C716">
    <cfRule type="cellIs" dxfId="82" priority="83" operator="equal">
      <formula>"E0"</formula>
    </cfRule>
  </conditionalFormatting>
  <conditionalFormatting sqref="C718">
    <cfRule type="cellIs" dxfId="81" priority="82" operator="equal">
      <formula>"E0"</formula>
    </cfRule>
  </conditionalFormatting>
  <conditionalFormatting sqref="C718">
    <cfRule type="cellIs" dxfId="80" priority="81" operator="equal">
      <formula>"E0"</formula>
    </cfRule>
  </conditionalFormatting>
  <conditionalFormatting sqref="C720">
    <cfRule type="cellIs" dxfId="79" priority="80" operator="equal">
      <formula>"E0"</formula>
    </cfRule>
  </conditionalFormatting>
  <conditionalFormatting sqref="C720">
    <cfRule type="cellIs" dxfId="78" priority="79" operator="equal">
      <formula>"E0"</formula>
    </cfRule>
  </conditionalFormatting>
  <conditionalFormatting sqref="C722">
    <cfRule type="cellIs" dxfId="77" priority="78" operator="equal">
      <formula>"E0"</formula>
    </cfRule>
  </conditionalFormatting>
  <conditionalFormatting sqref="C722">
    <cfRule type="cellIs" dxfId="76" priority="77" operator="equal">
      <formula>"E0"</formula>
    </cfRule>
  </conditionalFormatting>
  <conditionalFormatting sqref="C724:C736">
    <cfRule type="cellIs" dxfId="75" priority="76" operator="equal">
      <formula>"E0"</formula>
    </cfRule>
  </conditionalFormatting>
  <conditionalFormatting sqref="C724:C736">
    <cfRule type="cellIs" dxfId="74" priority="75" operator="equal">
      <formula>"E0"</formula>
    </cfRule>
  </conditionalFormatting>
  <conditionalFormatting sqref="C738">
    <cfRule type="cellIs" dxfId="73" priority="74" operator="equal">
      <formula>"E0"</formula>
    </cfRule>
  </conditionalFormatting>
  <conditionalFormatting sqref="C738">
    <cfRule type="cellIs" dxfId="72" priority="73" operator="equal">
      <formula>"E0"</formula>
    </cfRule>
  </conditionalFormatting>
  <conditionalFormatting sqref="C740">
    <cfRule type="cellIs" dxfId="71" priority="72" operator="equal">
      <formula>"E0"</formula>
    </cfRule>
  </conditionalFormatting>
  <conditionalFormatting sqref="C740">
    <cfRule type="cellIs" dxfId="70" priority="71" operator="equal">
      <formula>"E0"</formula>
    </cfRule>
  </conditionalFormatting>
  <conditionalFormatting sqref="C742">
    <cfRule type="cellIs" dxfId="69" priority="70" operator="equal">
      <formula>"E0"</formula>
    </cfRule>
  </conditionalFormatting>
  <conditionalFormatting sqref="C742">
    <cfRule type="cellIs" dxfId="68" priority="69" operator="equal">
      <formula>"E0"</formula>
    </cfRule>
  </conditionalFormatting>
  <conditionalFormatting sqref="C744">
    <cfRule type="cellIs" dxfId="67" priority="68" operator="equal">
      <formula>"E0"</formula>
    </cfRule>
  </conditionalFormatting>
  <conditionalFormatting sqref="C744">
    <cfRule type="cellIs" dxfId="66" priority="67" operator="equal">
      <formula>"E0"</formula>
    </cfRule>
  </conditionalFormatting>
  <conditionalFormatting sqref="C746">
    <cfRule type="cellIs" dxfId="65" priority="66" operator="equal">
      <formula>"E0"</formula>
    </cfRule>
  </conditionalFormatting>
  <conditionalFormatting sqref="C746">
    <cfRule type="cellIs" dxfId="64" priority="65" operator="equal">
      <formula>"E0"</formula>
    </cfRule>
  </conditionalFormatting>
  <conditionalFormatting sqref="C748">
    <cfRule type="cellIs" dxfId="63" priority="64" operator="equal">
      <formula>"E0"</formula>
    </cfRule>
  </conditionalFormatting>
  <conditionalFormatting sqref="C748">
    <cfRule type="cellIs" dxfId="62" priority="63" operator="equal">
      <formula>"E0"</formula>
    </cfRule>
  </conditionalFormatting>
  <conditionalFormatting sqref="C750">
    <cfRule type="cellIs" dxfId="61" priority="62" operator="equal">
      <formula>"E0"</formula>
    </cfRule>
  </conditionalFormatting>
  <conditionalFormatting sqref="C750">
    <cfRule type="cellIs" dxfId="60" priority="61" operator="equal">
      <formula>"E0"</formula>
    </cfRule>
  </conditionalFormatting>
  <conditionalFormatting sqref="C752">
    <cfRule type="cellIs" dxfId="59" priority="60" operator="equal">
      <formula>"E0"</formula>
    </cfRule>
  </conditionalFormatting>
  <conditionalFormatting sqref="C752">
    <cfRule type="cellIs" dxfId="58" priority="59" operator="equal">
      <formula>"E0"</formula>
    </cfRule>
  </conditionalFormatting>
  <conditionalFormatting sqref="C754">
    <cfRule type="cellIs" dxfId="57" priority="58" operator="equal">
      <formula>"E0"</formula>
    </cfRule>
  </conditionalFormatting>
  <conditionalFormatting sqref="C754">
    <cfRule type="cellIs" dxfId="56" priority="57" operator="equal">
      <formula>"E0"</formula>
    </cfRule>
  </conditionalFormatting>
  <conditionalFormatting sqref="C756">
    <cfRule type="cellIs" dxfId="55" priority="56" operator="equal">
      <formula>"E0"</formula>
    </cfRule>
  </conditionalFormatting>
  <conditionalFormatting sqref="C756">
    <cfRule type="cellIs" dxfId="54" priority="55" operator="equal">
      <formula>"E0"</formula>
    </cfRule>
  </conditionalFormatting>
  <conditionalFormatting sqref="C758">
    <cfRule type="cellIs" dxfId="53" priority="54" operator="equal">
      <formula>"E0"</formula>
    </cfRule>
  </conditionalFormatting>
  <conditionalFormatting sqref="C758">
    <cfRule type="cellIs" dxfId="52" priority="53" operator="equal">
      <formula>"E0"</formula>
    </cfRule>
  </conditionalFormatting>
  <conditionalFormatting sqref="C760">
    <cfRule type="cellIs" dxfId="51" priority="52" operator="equal">
      <formula>"E0"</formula>
    </cfRule>
  </conditionalFormatting>
  <conditionalFormatting sqref="C760">
    <cfRule type="cellIs" dxfId="50" priority="51" operator="equal">
      <formula>"E0"</formula>
    </cfRule>
  </conditionalFormatting>
  <conditionalFormatting sqref="C762">
    <cfRule type="cellIs" dxfId="49" priority="50" operator="equal">
      <formula>"E0"</formula>
    </cfRule>
  </conditionalFormatting>
  <conditionalFormatting sqref="C762">
    <cfRule type="cellIs" dxfId="48" priority="49" operator="equal">
      <formula>"E0"</formula>
    </cfRule>
  </conditionalFormatting>
  <conditionalFormatting sqref="C764">
    <cfRule type="cellIs" dxfId="47" priority="48" operator="equal">
      <formula>"E0"</formula>
    </cfRule>
  </conditionalFormatting>
  <conditionalFormatting sqref="C764">
    <cfRule type="cellIs" dxfId="46" priority="47" operator="equal">
      <formula>"E0"</formula>
    </cfRule>
  </conditionalFormatting>
  <conditionalFormatting sqref="C766">
    <cfRule type="cellIs" dxfId="45" priority="46" operator="equal">
      <formula>"E0"</formula>
    </cfRule>
  </conditionalFormatting>
  <conditionalFormatting sqref="C766">
    <cfRule type="cellIs" dxfId="44" priority="45" operator="equal">
      <formula>"E0"</formula>
    </cfRule>
  </conditionalFormatting>
  <conditionalFormatting sqref="C768">
    <cfRule type="cellIs" dxfId="43" priority="44" operator="equal">
      <formula>"E0"</formula>
    </cfRule>
  </conditionalFormatting>
  <conditionalFormatting sqref="C768">
    <cfRule type="cellIs" dxfId="42" priority="43" operator="equal">
      <formula>"E0"</formula>
    </cfRule>
  </conditionalFormatting>
  <conditionalFormatting sqref="C770">
    <cfRule type="cellIs" dxfId="41" priority="42" operator="equal">
      <formula>"E0"</formula>
    </cfRule>
  </conditionalFormatting>
  <conditionalFormatting sqref="C770">
    <cfRule type="cellIs" dxfId="40" priority="41" operator="equal">
      <formula>"E0"</formula>
    </cfRule>
  </conditionalFormatting>
  <conditionalFormatting sqref="C772">
    <cfRule type="cellIs" dxfId="39" priority="40" operator="equal">
      <formula>"E0"</formula>
    </cfRule>
  </conditionalFormatting>
  <conditionalFormatting sqref="C772">
    <cfRule type="cellIs" dxfId="38" priority="39" operator="equal">
      <formula>"E0"</formula>
    </cfRule>
  </conditionalFormatting>
  <conditionalFormatting sqref="C774">
    <cfRule type="cellIs" dxfId="37" priority="38" operator="equal">
      <formula>"E0"</formula>
    </cfRule>
  </conditionalFormatting>
  <conditionalFormatting sqref="C774">
    <cfRule type="cellIs" dxfId="36" priority="37" operator="equal">
      <formula>"E0"</formula>
    </cfRule>
  </conditionalFormatting>
  <conditionalFormatting sqref="C776">
    <cfRule type="cellIs" dxfId="35" priority="36" operator="equal">
      <formula>"E0"</formula>
    </cfRule>
  </conditionalFormatting>
  <conditionalFormatting sqref="C776">
    <cfRule type="cellIs" dxfId="34" priority="35" operator="equal">
      <formula>"E0"</formula>
    </cfRule>
  </conditionalFormatting>
  <conditionalFormatting sqref="C778">
    <cfRule type="cellIs" dxfId="33" priority="34" operator="equal">
      <formula>"E0"</formula>
    </cfRule>
  </conditionalFormatting>
  <conditionalFormatting sqref="C778">
    <cfRule type="cellIs" dxfId="32" priority="33" operator="equal">
      <formula>"E0"</formula>
    </cfRule>
  </conditionalFormatting>
  <conditionalFormatting sqref="C780">
    <cfRule type="cellIs" dxfId="31" priority="32" operator="equal">
      <formula>"E0"</formula>
    </cfRule>
  </conditionalFormatting>
  <conditionalFormatting sqref="C780">
    <cfRule type="cellIs" dxfId="30" priority="31" operator="equal">
      <formula>"E0"</formula>
    </cfRule>
  </conditionalFormatting>
  <conditionalFormatting sqref="C782">
    <cfRule type="cellIs" dxfId="29" priority="30" operator="equal">
      <formula>"E0"</formula>
    </cfRule>
  </conditionalFormatting>
  <conditionalFormatting sqref="C782">
    <cfRule type="cellIs" dxfId="28" priority="29" operator="equal">
      <formula>"E0"</formula>
    </cfRule>
  </conditionalFormatting>
  <conditionalFormatting sqref="C784">
    <cfRule type="cellIs" dxfId="27" priority="28" operator="equal">
      <formula>"E0"</formula>
    </cfRule>
  </conditionalFormatting>
  <conditionalFormatting sqref="C784">
    <cfRule type="cellIs" dxfId="26" priority="27" operator="equal">
      <formula>"E0"</formula>
    </cfRule>
  </conditionalFormatting>
  <conditionalFormatting sqref="C786">
    <cfRule type="cellIs" dxfId="25" priority="26" operator="equal">
      <formula>"E0"</formula>
    </cfRule>
  </conditionalFormatting>
  <conditionalFormatting sqref="C786">
    <cfRule type="cellIs" dxfId="24" priority="25" operator="equal">
      <formula>"E0"</formula>
    </cfRule>
  </conditionalFormatting>
  <conditionalFormatting sqref="C790">
    <cfRule type="cellIs" dxfId="23" priority="24" operator="equal">
      <formula>"E0"</formula>
    </cfRule>
  </conditionalFormatting>
  <conditionalFormatting sqref="C790">
    <cfRule type="cellIs" dxfId="22" priority="23" operator="equal">
      <formula>"E0"</formula>
    </cfRule>
  </conditionalFormatting>
  <conditionalFormatting sqref="C792">
    <cfRule type="cellIs" dxfId="21" priority="22" operator="equal">
      <formula>"E0"</formula>
    </cfRule>
  </conditionalFormatting>
  <conditionalFormatting sqref="C792">
    <cfRule type="cellIs" dxfId="20" priority="21" operator="equal">
      <formula>"E0"</formula>
    </cfRule>
  </conditionalFormatting>
  <conditionalFormatting sqref="C794">
    <cfRule type="cellIs" dxfId="19" priority="20" operator="equal">
      <formula>"E0"</formula>
    </cfRule>
  </conditionalFormatting>
  <conditionalFormatting sqref="C794">
    <cfRule type="cellIs" dxfId="18" priority="19" operator="equal">
      <formula>"E0"</formula>
    </cfRule>
  </conditionalFormatting>
  <conditionalFormatting sqref="C796">
    <cfRule type="cellIs" dxfId="17" priority="18" operator="equal">
      <formula>"E0"</formula>
    </cfRule>
  </conditionalFormatting>
  <conditionalFormatting sqref="C796">
    <cfRule type="cellIs" dxfId="16" priority="17" operator="equal">
      <formula>"E0"</formula>
    </cfRule>
  </conditionalFormatting>
  <conditionalFormatting sqref="C788">
    <cfRule type="cellIs" dxfId="15" priority="16" operator="equal">
      <formula>"E0"</formula>
    </cfRule>
  </conditionalFormatting>
  <conditionalFormatting sqref="C788">
    <cfRule type="cellIs" dxfId="14" priority="15" operator="equal">
      <formula>"E0"</formula>
    </cfRule>
  </conditionalFormatting>
  <conditionalFormatting sqref="C798">
    <cfRule type="cellIs" dxfId="13" priority="14" operator="equal">
      <formula>"E0"</formula>
    </cfRule>
  </conditionalFormatting>
  <conditionalFormatting sqref="C798">
    <cfRule type="cellIs" dxfId="12" priority="13" operator="equal">
      <formula>"E0"</formula>
    </cfRule>
  </conditionalFormatting>
  <conditionalFormatting sqref="C800">
    <cfRule type="cellIs" dxfId="11" priority="12" operator="equal">
      <formula>"E0"</formula>
    </cfRule>
  </conditionalFormatting>
  <conditionalFormatting sqref="C800">
    <cfRule type="cellIs" dxfId="10" priority="11" operator="equal">
      <formula>"E0"</formula>
    </cfRule>
  </conditionalFormatting>
  <conditionalFormatting sqref="C726">
    <cfRule type="cellIs" dxfId="9" priority="10" operator="equal">
      <formula>"E0"</formula>
    </cfRule>
  </conditionalFormatting>
  <conditionalFormatting sqref="C726">
    <cfRule type="cellIs" dxfId="8" priority="9" operator="equal">
      <formula>"E0"</formula>
    </cfRule>
  </conditionalFormatting>
  <conditionalFormatting sqref="C728">
    <cfRule type="cellIs" dxfId="7" priority="8" operator="equal">
      <formula>"E0"</formula>
    </cfRule>
  </conditionalFormatting>
  <conditionalFormatting sqref="C728">
    <cfRule type="cellIs" dxfId="6" priority="7" operator="equal">
      <formula>"E0"</formula>
    </cfRule>
  </conditionalFormatting>
  <conditionalFormatting sqref="C730">
    <cfRule type="cellIs" dxfId="5" priority="6" operator="equal">
      <formula>"E0"</formula>
    </cfRule>
  </conditionalFormatting>
  <conditionalFormatting sqref="C730">
    <cfRule type="cellIs" dxfId="4" priority="5" operator="equal">
      <formula>"E0"</formula>
    </cfRule>
  </conditionalFormatting>
  <conditionalFormatting sqref="C732">
    <cfRule type="cellIs" dxfId="3" priority="4" operator="equal">
      <formula>"E0"</formula>
    </cfRule>
  </conditionalFormatting>
  <conditionalFormatting sqref="C732">
    <cfRule type="cellIs" dxfId="2" priority="3" operator="equal">
      <formula>"E0"</formula>
    </cfRule>
  </conditionalFormatting>
  <conditionalFormatting sqref="C734">
    <cfRule type="cellIs" dxfId="1" priority="2" operator="equal">
      <formula>"E0"</formula>
    </cfRule>
  </conditionalFormatting>
  <conditionalFormatting sqref="C734">
    <cfRule type="cellIs" dxfId="0" priority="1" operator="equal">
      <formula>"E0"</formula>
    </cfRule>
  </conditionalFormatting>
  <printOptions gridLines="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82"/>
  <sheetViews>
    <sheetView zoomScale="80" zoomScaleNormal="80" workbookViewId="0">
      <selection activeCell="L28" sqref="L28"/>
    </sheetView>
  </sheetViews>
  <sheetFormatPr baseColWidth="10" defaultColWidth="8.88671875" defaultRowHeight="14.4" x14ac:dyDescent="0.3"/>
  <cols>
    <col min="1" max="1" width="32" customWidth="1"/>
    <col min="2" max="2" width="23.5546875" customWidth="1"/>
    <col min="3" max="3" width="11.77734375" customWidth="1"/>
    <col min="4" max="4" width="20.21875" customWidth="1"/>
    <col min="5" max="5" width="13.5546875" style="51" customWidth="1"/>
    <col min="10" max="10" width="9.21875" style="36"/>
    <col min="13" max="13" width="12" customWidth="1"/>
    <col min="15" max="15" width="9.21875" style="36"/>
    <col min="17" max="17" width="40.5546875" customWidth="1"/>
    <col min="18" max="18" width="17.77734375" customWidth="1"/>
  </cols>
  <sheetData>
    <row r="1" spans="1:9" ht="15" thickBot="1" x14ac:dyDescent="0.35">
      <c r="A1" s="96" t="s">
        <v>176</v>
      </c>
      <c r="B1" s="96"/>
      <c r="C1" s="96"/>
      <c r="D1" s="96"/>
      <c r="E1" s="96"/>
      <c r="F1" s="96"/>
      <c r="G1" s="96"/>
      <c r="H1" s="96"/>
    </row>
    <row r="2" spans="1:9" ht="15" thickBot="1" x14ac:dyDescent="0.35">
      <c r="A2" s="34" t="s">
        <v>0</v>
      </c>
      <c r="B2" s="34" t="s">
        <v>1</v>
      </c>
      <c r="C2" s="34" t="s">
        <v>2</v>
      </c>
      <c r="D2" s="34" t="s">
        <v>175</v>
      </c>
      <c r="E2" s="45"/>
      <c r="F2" s="34"/>
      <c r="G2" s="11"/>
      <c r="H2" s="34" t="s">
        <v>3</v>
      </c>
      <c r="I2" t="s">
        <v>289</v>
      </c>
    </row>
    <row r="3" spans="1:9" x14ac:dyDescent="0.3">
      <c r="A3" s="33" t="s">
        <v>174</v>
      </c>
      <c r="B3" s="30" t="s">
        <v>4</v>
      </c>
      <c r="C3" s="30" t="s">
        <v>5</v>
      </c>
      <c r="D3" s="30"/>
      <c r="E3" s="46" t="s">
        <v>6</v>
      </c>
      <c r="F3" s="28">
        <v>25</v>
      </c>
      <c r="G3" s="5">
        <v>2004</v>
      </c>
      <c r="H3" s="30" t="s">
        <v>172</v>
      </c>
    </row>
    <row r="4" spans="1:9" x14ac:dyDescent="0.3">
      <c r="A4" s="32"/>
      <c r="B4" s="30" t="s">
        <v>7</v>
      </c>
      <c r="C4" s="30" t="s">
        <v>8</v>
      </c>
      <c r="D4" s="30"/>
      <c r="E4" s="46" t="s">
        <v>9</v>
      </c>
      <c r="F4" s="28">
        <v>25</v>
      </c>
      <c r="G4" s="5">
        <v>2004</v>
      </c>
      <c r="H4" s="30" t="s">
        <v>172</v>
      </c>
    </row>
    <row r="5" spans="1:9" x14ac:dyDescent="0.3">
      <c r="A5" s="33" t="s">
        <v>173</v>
      </c>
      <c r="B5" s="30" t="s">
        <v>10</v>
      </c>
      <c r="C5" s="30" t="s">
        <v>11</v>
      </c>
      <c r="D5" s="30"/>
      <c r="E5" s="46" t="s">
        <v>12</v>
      </c>
      <c r="F5" s="28">
        <v>30</v>
      </c>
      <c r="G5" s="5">
        <v>2013</v>
      </c>
      <c r="H5" s="30" t="s">
        <v>172</v>
      </c>
      <c r="I5" t="s">
        <v>290</v>
      </c>
    </row>
    <row r="6" spans="1:9" x14ac:dyDescent="0.3">
      <c r="A6" s="32"/>
      <c r="B6" s="31" t="s">
        <v>13</v>
      </c>
      <c r="C6" s="30" t="s">
        <v>14</v>
      </c>
      <c r="D6" s="30"/>
      <c r="E6" s="46" t="s">
        <v>15</v>
      </c>
      <c r="F6" s="28">
        <v>25</v>
      </c>
      <c r="G6" s="5">
        <v>2004</v>
      </c>
      <c r="H6" s="30" t="s">
        <v>172</v>
      </c>
    </row>
    <row r="7" spans="1:9" x14ac:dyDescent="0.3">
      <c r="A7" s="32"/>
      <c r="B7" s="31" t="s">
        <v>16</v>
      </c>
      <c r="C7" s="30" t="s">
        <v>17</v>
      </c>
      <c r="D7" s="30"/>
      <c r="E7" s="46" t="s">
        <v>18</v>
      </c>
      <c r="F7" s="28">
        <v>25</v>
      </c>
      <c r="G7" s="5">
        <v>2004</v>
      </c>
      <c r="H7" s="30" t="s">
        <v>172</v>
      </c>
    </row>
    <row r="8" spans="1:9" x14ac:dyDescent="0.3">
      <c r="A8" s="27"/>
      <c r="B8" s="29" t="s">
        <v>19</v>
      </c>
      <c r="C8" s="18" t="s">
        <v>20</v>
      </c>
      <c r="D8" s="18"/>
      <c r="E8" s="46" t="s">
        <v>21</v>
      </c>
      <c r="F8" s="28">
        <v>25</v>
      </c>
      <c r="G8" s="5">
        <v>2004</v>
      </c>
      <c r="H8" s="18" t="s">
        <v>172</v>
      </c>
    </row>
    <row r="9" spans="1:9" x14ac:dyDescent="0.3">
      <c r="A9" s="26" t="s">
        <v>171</v>
      </c>
      <c r="B9" s="23" t="s">
        <v>22</v>
      </c>
      <c r="C9" s="23" t="s">
        <v>23</v>
      </c>
      <c r="D9" s="23"/>
      <c r="E9" s="47" t="s">
        <v>24</v>
      </c>
      <c r="F9" s="25">
        <v>30</v>
      </c>
      <c r="G9" s="24">
        <v>2016</v>
      </c>
      <c r="H9" s="23" t="s">
        <v>162</v>
      </c>
    </row>
    <row r="10" spans="1:9" x14ac:dyDescent="0.3">
      <c r="A10" s="22"/>
      <c r="B10" s="18" t="s">
        <v>25</v>
      </c>
      <c r="C10" s="18" t="s">
        <v>26</v>
      </c>
      <c r="D10" s="18"/>
      <c r="E10" s="46" t="s">
        <v>27</v>
      </c>
      <c r="F10" s="20">
        <v>30</v>
      </c>
      <c r="G10" s="19">
        <v>2014</v>
      </c>
      <c r="H10" s="18" t="s">
        <v>162</v>
      </c>
    </row>
    <row r="11" spans="1:9" x14ac:dyDescent="0.3">
      <c r="A11" s="27" t="s">
        <v>170</v>
      </c>
      <c r="B11" s="18" t="s">
        <v>28</v>
      </c>
      <c r="C11" s="18" t="s">
        <v>29</v>
      </c>
      <c r="D11" s="18"/>
      <c r="E11" s="46" t="s">
        <v>30</v>
      </c>
      <c r="F11" s="20">
        <v>30</v>
      </c>
      <c r="G11" s="19">
        <v>2016</v>
      </c>
      <c r="H11" s="18" t="s">
        <v>162</v>
      </c>
    </row>
    <row r="12" spans="1:9" x14ac:dyDescent="0.3">
      <c r="A12" s="22"/>
      <c r="B12" s="18" t="s">
        <v>169</v>
      </c>
      <c r="C12" s="18" t="s">
        <v>168</v>
      </c>
      <c r="D12" s="18"/>
      <c r="E12" s="46" t="s">
        <v>31</v>
      </c>
      <c r="F12" s="20">
        <v>30</v>
      </c>
      <c r="G12" s="19">
        <v>2016</v>
      </c>
      <c r="H12" s="18" t="s">
        <v>162</v>
      </c>
    </row>
    <row r="13" spans="1:9" x14ac:dyDescent="0.3">
      <c r="A13" s="22"/>
      <c r="B13" s="18" t="s">
        <v>32</v>
      </c>
      <c r="C13" s="18" t="s">
        <v>33</v>
      </c>
      <c r="D13" s="18"/>
      <c r="E13" s="46" t="s">
        <v>34</v>
      </c>
      <c r="F13" s="20">
        <v>30</v>
      </c>
      <c r="G13" s="19" t="s">
        <v>35</v>
      </c>
      <c r="H13" s="18" t="s">
        <v>162</v>
      </c>
    </row>
    <row r="14" spans="1:9" x14ac:dyDescent="0.3">
      <c r="A14" s="27" t="s">
        <v>167</v>
      </c>
      <c r="B14" s="18" t="s">
        <v>36</v>
      </c>
      <c r="C14" s="18" t="s">
        <v>37</v>
      </c>
      <c r="D14" s="18"/>
      <c r="E14" s="46" t="s">
        <v>38</v>
      </c>
      <c r="F14" s="20">
        <v>30</v>
      </c>
      <c r="G14" s="19">
        <v>2016</v>
      </c>
      <c r="H14" s="18" t="s">
        <v>162</v>
      </c>
    </row>
    <row r="15" spans="1:9" x14ac:dyDescent="0.3">
      <c r="A15" s="22"/>
      <c r="B15" s="18" t="s">
        <v>39</v>
      </c>
      <c r="C15" s="18" t="s">
        <v>40</v>
      </c>
      <c r="D15" s="18"/>
      <c r="E15" s="46" t="s">
        <v>41</v>
      </c>
      <c r="F15" s="20">
        <v>30</v>
      </c>
      <c r="G15" s="19">
        <v>2016</v>
      </c>
      <c r="H15" s="18" t="s">
        <v>162</v>
      </c>
    </row>
    <row r="16" spans="1:9" x14ac:dyDescent="0.3">
      <c r="A16" s="22"/>
      <c r="B16" s="18" t="s">
        <v>42</v>
      </c>
      <c r="C16" s="18" t="s">
        <v>43</v>
      </c>
      <c r="D16" s="18"/>
      <c r="E16" s="46" t="s">
        <v>44</v>
      </c>
      <c r="F16" s="20">
        <v>30</v>
      </c>
      <c r="G16" s="19">
        <v>2015</v>
      </c>
      <c r="H16" s="18" t="s">
        <v>162</v>
      </c>
    </row>
    <row r="17" spans="1:9" x14ac:dyDescent="0.3">
      <c r="A17" s="22"/>
      <c r="B17" s="18" t="s">
        <v>45</v>
      </c>
      <c r="C17" s="18" t="s">
        <v>46</v>
      </c>
      <c r="D17" s="18"/>
      <c r="E17" s="46" t="s">
        <v>77</v>
      </c>
      <c r="F17" s="20">
        <v>3</v>
      </c>
      <c r="G17" s="19">
        <v>2016</v>
      </c>
      <c r="H17" s="18" t="s">
        <v>162</v>
      </c>
    </row>
    <row r="18" spans="1:9" x14ac:dyDescent="0.3">
      <c r="A18" s="22"/>
      <c r="B18" s="18"/>
      <c r="C18" s="18"/>
      <c r="D18" s="18"/>
      <c r="E18" s="46" t="s">
        <v>78</v>
      </c>
      <c r="F18" s="20">
        <v>7</v>
      </c>
      <c r="G18" s="19">
        <v>2013</v>
      </c>
      <c r="H18" s="18" t="s">
        <v>162</v>
      </c>
    </row>
    <row r="19" spans="1:9" x14ac:dyDescent="0.3">
      <c r="A19" s="17"/>
      <c r="B19" s="13" t="s">
        <v>47</v>
      </c>
      <c r="C19" s="13" t="s">
        <v>48</v>
      </c>
      <c r="D19" s="13"/>
      <c r="E19" s="48" t="s">
        <v>49</v>
      </c>
      <c r="F19" s="15">
        <v>30</v>
      </c>
      <c r="G19" s="19">
        <v>2013</v>
      </c>
      <c r="H19" s="18" t="s">
        <v>162</v>
      </c>
    </row>
    <row r="20" spans="1:9" x14ac:dyDescent="0.3">
      <c r="A20" s="23" t="s">
        <v>166</v>
      </c>
      <c r="B20" s="23"/>
      <c r="C20" s="23" t="s">
        <v>50</v>
      </c>
      <c r="D20" s="23" t="s">
        <v>165</v>
      </c>
      <c r="E20" s="47" t="s">
        <v>51</v>
      </c>
      <c r="F20" s="25">
        <v>25</v>
      </c>
      <c r="G20" s="24">
        <v>2018</v>
      </c>
      <c r="H20" s="23" t="s">
        <v>162</v>
      </c>
    </row>
    <row r="21" spans="1:9" x14ac:dyDescent="0.3">
      <c r="A21" s="22"/>
      <c r="B21" s="18"/>
      <c r="C21" s="18" t="s">
        <v>52</v>
      </c>
      <c r="D21" s="18" t="s">
        <v>164</v>
      </c>
      <c r="E21" s="46" t="s">
        <v>53</v>
      </c>
      <c r="F21" s="20">
        <v>25</v>
      </c>
      <c r="G21" s="19">
        <v>2018</v>
      </c>
      <c r="H21" s="18" t="s">
        <v>162</v>
      </c>
      <c r="I21" t="s">
        <v>291</v>
      </c>
    </row>
    <row r="22" spans="1:9" x14ac:dyDescent="0.3">
      <c r="A22" s="17"/>
      <c r="B22" s="13"/>
      <c r="C22" s="13" t="s">
        <v>54</v>
      </c>
      <c r="D22" s="13" t="s">
        <v>163</v>
      </c>
      <c r="E22" s="48" t="s">
        <v>55</v>
      </c>
      <c r="F22" s="15">
        <v>25</v>
      </c>
      <c r="G22" s="14">
        <v>2018</v>
      </c>
      <c r="H22" s="13" t="s">
        <v>162</v>
      </c>
    </row>
    <row r="23" spans="1:9" x14ac:dyDescent="0.3">
      <c r="A23" s="23" t="s">
        <v>161</v>
      </c>
      <c r="B23" s="23"/>
      <c r="C23" s="23" t="s">
        <v>56</v>
      </c>
      <c r="D23" s="23" t="s">
        <v>160</v>
      </c>
      <c r="E23" s="47" t="s">
        <v>57</v>
      </c>
      <c r="F23" s="25">
        <v>25</v>
      </c>
      <c r="G23" s="24">
        <v>2018</v>
      </c>
      <c r="H23" s="23" t="s">
        <v>58</v>
      </c>
    </row>
    <row r="24" spans="1:9" x14ac:dyDescent="0.3">
      <c r="A24" s="17" t="s">
        <v>159</v>
      </c>
      <c r="B24" s="13"/>
      <c r="C24" s="13" t="s">
        <v>59</v>
      </c>
      <c r="D24" s="13" t="s">
        <v>158</v>
      </c>
      <c r="E24" s="48" t="s">
        <v>60</v>
      </c>
      <c r="F24" s="15">
        <v>25</v>
      </c>
      <c r="G24" s="14">
        <v>2018</v>
      </c>
      <c r="H24" s="13" t="s">
        <v>58</v>
      </c>
    </row>
    <row r="25" spans="1:9" x14ac:dyDescent="0.3">
      <c r="A25" s="26" t="s">
        <v>157</v>
      </c>
      <c r="B25" s="23"/>
      <c r="C25" s="23" t="s">
        <v>156</v>
      </c>
      <c r="D25" s="23" t="s">
        <v>155</v>
      </c>
      <c r="E25" s="47" t="s">
        <v>81</v>
      </c>
      <c r="F25" s="25">
        <v>30</v>
      </c>
      <c r="G25" s="24">
        <v>2019</v>
      </c>
      <c r="H25" s="23" t="s">
        <v>141</v>
      </c>
    </row>
    <row r="26" spans="1:9" x14ac:dyDescent="0.3">
      <c r="A26" s="22"/>
      <c r="B26" s="18"/>
      <c r="C26" s="18" t="s">
        <v>154</v>
      </c>
      <c r="D26" s="21" t="s">
        <v>130</v>
      </c>
      <c r="E26" s="46" t="s">
        <v>83</v>
      </c>
      <c r="F26" s="20">
        <v>30</v>
      </c>
      <c r="G26" s="19">
        <v>2019</v>
      </c>
      <c r="H26" s="18" t="s">
        <v>141</v>
      </c>
    </row>
    <row r="27" spans="1:9" x14ac:dyDescent="0.3">
      <c r="A27" s="22"/>
      <c r="B27" s="18"/>
      <c r="C27" s="18" t="s">
        <v>153</v>
      </c>
      <c r="D27" s="21" t="s">
        <v>152</v>
      </c>
      <c r="E27" s="46" t="s">
        <v>84</v>
      </c>
      <c r="F27" s="20">
        <v>30</v>
      </c>
      <c r="G27" s="19">
        <v>2019</v>
      </c>
      <c r="H27" s="18" t="s">
        <v>141</v>
      </c>
    </row>
    <row r="28" spans="1:9" x14ac:dyDescent="0.3">
      <c r="A28" s="22"/>
      <c r="B28" s="18"/>
      <c r="C28" s="18" t="s">
        <v>151</v>
      </c>
      <c r="D28" s="21" t="s">
        <v>150</v>
      </c>
      <c r="E28" s="46" t="s">
        <v>62</v>
      </c>
      <c r="F28" s="20">
        <v>30</v>
      </c>
      <c r="G28" s="19">
        <v>2019</v>
      </c>
      <c r="H28" s="18" t="s">
        <v>141</v>
      </c>
    </row>
    <row r="29" spans="1:9" x14ac:dyDescent="0.3">
      <c r="A29" s="22"/>
      <c r="B29" s="18"/>
      <c r="C29" s="18" t="s">
        <v>149</v>
      </c>
      <c r="D29" s="21" t="s">
        <v>148</v>
      </c>
      <c r="E29" s="46" t="s">
        <v>64</v>
      </c>
      <c r="F29" s="20">
        <v>30</v>
      </c>
      <c r="G29" s="19">
        <v>2019</v>
      </c>
      <c r="H29" s="18" t="s">
        <v>141</v>
      </c>
    </row>
    <row r="30" spans="1:9" x14ac:dyDescent="0.3">
      <c r="A30" s="22"/>
      <c r="B30" s="18"/>
      <c r="C30" s="18" t="s">
        <v>147</v>
      </c>
      <c r="D30" s="21" t="s">
        <v>146</v>
      </c>
      <c r="E30" s="46" t="s">
        <v>66</v>
      </c>
      <c r="F30" s="20">
        <v>30</v>
      </c>
      <c r="G30" s="19">
        <v>2019</v>
      </c>
      <c r="H30" s="18" t="s">
        <v>141</v>
      </c>
    </row>
    <row r="31" spans="1:9" x14ac:dyDescent="0.3">
      <c r="A31" s="22"/>
      <c r="B31" s="18"/>
      <c r="C31" s="18" t="s">
        <v>145</v>
      </c>
      <c r="D31" s="21" t="s">
        <v>144</v>
      </c>
      <c r="E31" s="46" t="s">
        <v>68</v>
      </c>
      <c r="F31" s="20">
        <v>25</v>
      </c>
      <c r="G31" s="19">
        <v>2019</v>
      </c>
      <c r="H31" s="18" t="s">
        <v>141</v>
      </c>
    </row>
    <row r="32" spans="1:9" x14ac:dyDescent="0.3">
      <c r="A32" s="17"/>
      <c r="B32" s="13"/>
      <c r="C32" s="13" t="s">
        <v>143</v>
      </c>
      <c r="D32" s="16" t="s">
        <v>142</v>
      </c>
      <c r="E32" s="48" t="s">
        <v>69</v>
      </c>
      <c r="F32" s="15">
        <v>30</v>
      </c>
      <c r="G32" s="14">
        <v>2020</v>
      </c>
      <c r="H32" s="13" t="s">
        <v>141</v>
      </c>
    </row>
    <row r="33" spans="3:8" ht="15" thickBot="1" x14ac:dyDescent="0.35">
      <c r="C33" s="38" t="s">
        <v>135</v>
      </c>
      <c r="E33" s="49" t="s">
        <v>85</v>
      </c>
      <c r="F33" s="5">
        <v>25</v>
      </c>
      <c r="G33" s="5">
        <v>2019</v>
      </c>
      <c r="H33" s="18" t="s">
        <v>141</v>
      </c>
    </row>
    <row r="34" spans="3:8" ht="15" thickBot="1" x14ac:dyDescent="0.35">
      <c r="C34" s="38" t="s">
        <v>134</v>
      </c>
      <c r="E34" s="49" t="s">
        <v>87</v>
      </c>
      <c r="F34" s="5">
        <v>25</v>
      </c>
      <c r="G34" s="5">
        <v>2019</v>
      </c>
      <c r="H34" s="13" t="s">
        <v>141</v>
      </c>
    </row>
    <row r="35" spans="3:8" ht="15" thickBot="1" x14ac:dyDescent="0.35">
      <c r="C35" s="38" t="s">
        <v>133</v>
      </c>
      <c r="D35" s="4" t="s">
        <v>127</v>
      </c>
      <c r="E35" s="49" t="s">
        <v>89</v>
      </c>
      <c r="F35" s="5">
        <v>25</v>
      </c>
      <c r="G35" s="5">
        <v>2019</v>
      </c>
      <c r="H35" s="18" t="s">
        <v>141</v>
      </c>
    </row>
    <row r="36" spans="3:8" ht="15" thickBot="1" x14ac:dyDescent="0.35">
      <c r="C36" s="38" t="s">
        <v>133</v>
      </c>
      <c r="D36" s="4" t="s">
        <v>127</v>
      </c>
      <c r="E36" s="49" t="s">
        <v>91</v>
      </c>
      <c r="F36" s="5">
        <v>25</v>
      </c>
      <c r="G36" s="5">
        <v>2019</v>
      </c>
      <c r="H36" s="13" t="s">
        <v>141</v>
      </c>
    </row>
    <row r="37" spans="3:8" ht="15" thickBot="1" x14ac:dyDescent="0.35">
      <c r="C37" s="38" t="s">
        <v>133</v>
      </c>
      <c r="D37" s="4" t="s">
        <v>127</v>
      </c>
      <c r="E37" s="49" t="s">
        <v>92</v>
      </c>
      <c r="F37" s="5">
        <v>16</v>
      </c>
      <c r="G37" s="5">
        <v>2019</v>
      </c>
      <c r="H37" s="18" t="s">
        <v>141</v>
      </c>
    </row>
    <row r="38" spans="3:8" ht="15" thickBot="1" x14ac:dyDescent="0.35">
      <c r="C38" s="38" t="s">
        <v>135</v>
      </c>
      <c r="E38" s="49" t="s">
        <v>93</v>
      </c>
      <c r="F38" s="5">
        <v>25</v>
      </c>
      <c r="G38" s="5">
        <v>2019</v>
      </c>
      <c r="H38" s="13" t="s">
        <v>141</v>
      </c>
    </row>
    <row r="39" spans="3:8" ht="15" thickBot="1" x14ac:dyDescent="0.35">
      <c r="C39" s="38" t="s">
        <v>134</v>
      </c>
      <c r="E39" s="49" t="s">
        <v>94</v>
      </c>
      <c r="F39" s="5">
        <v>25</v>
      </c>
      <c r="G39" s="5">
        <v>2020</v>
      </c>
      <c r="H39" s="18" t="s">
        <v>141</v>
      </c>
    </row>
    <row r="40" spans="3:8" ht="15" thickBot="1" x14ac:dyDescent="0.35">
      <c r="C40" s="38" t="s">
        <v>133</v>
      </c>
      <c r="D40" s="4" t="s">
        <v>127</v>
      </c>
      <c r="E40" s="49" t="s">
        <v>95</v>
      </c>
      <c r="F40" s="5">
        <v>25</v>
      </c>
      <c r="G40" s="5">
        <v>2019</v>
      </c>
      <c r="H40" s="13" t="s">
        <v>141</v>
      </c>
    </row>
    <row r="41" spans="3:8" ht="29.4" thickBot="1" x14ac:dyDescent="0.35">
      <c r="C41" s="38" t="s">
        <v>133</v>
      </c>
      <c r="D41" s="4" t="s">
        <v>124</v>
      </c>
      <c r="E41" s="49" t="s">
        <v>96</v>
      </c>
      <c r="F41" s="5">
        <v>25</v>
      </c>
      <c r="G41" s="5">
        <v>2019</v>
      </c>
      <c r="H41" s="18" t="s">
        <v>141</v>
      </c>
    </row>
    <row r="42" spans="3:8" ht="15" thickBot="1" x14ac:dyDescent="0.35">
      <c r="C42" s="38" t="s">
        <v>135</v>
      </c>
      <c r="E42" s="49" t="s">
        <v>97</v>
      </c>
      <c r="F42" s="5">
        <v>25</v>
      </c>
      <c r="G42" s="5">
        <v>2019</v>
      </c>
      <c r="H42" s="13" t="s">
        <v>141</v>
      </c>
    </row>
    <row r="43" spans="3:8" ht="15" thickBot="1" x14ac:dyDescent="0.35">
      <c r="C43" s="38" t="s">
        <v>134</v>
      </c>
      <c r="E43" s="49" t="s">
        <v>98</v>
      </c>
      <c r="F43" s="5">
        <v>25</v>
      </c>
      <c r="G43" s="5">
        <v>2019</v>
      </c>
      <c r="H43" s="18" t="s">
        <v>141</v>
      </c>
    </row>
    <row r="44" spans="3:8" ht="29.4" thickBot="1" x14ac:dyDescent="0.35">
      <c r="C44" s="38" t="s">
        <v>180</v>
      </c>
      <c r="D44" s="4" t="s">
        <v>120</v>
      </c>
      <c r="E44" s="49" t="s">
        <v>121</v>
      </c>
      <c r="F44" s="5">
        <v>25</v>
      </c>
      <c r="G44" s="5">
        <v>2019</v>
      </c>
      <c r="H44" s="13" t="s">
        <v>141</v>
      </c>
    </row>
    <row r="45" spans="3:8" ht="15" thickBot="1" x14ac:dyDescent="0.35">
      <c r="C45" s="38" t="s">
        <v>135</v>
      </c>
      <c r="E45" s="49" t="s">
        <v>115</v>
      </c>
      <c r="F45" s="5">
        <v>25</v>
      </c>
      <c r="G45" s="5">
        <v>2019</v>
      </c>
      <c r="H45" s="18" t="s">
        <v>141</v>
      </c>
    </row>
    <row r="46" spans="3:8" ht="29.4" thickBot="1" x14ac:dyDescent="0.35">
      <c r="C46" s="38" t="s">
        <v>133</v>
      </c>
      <c r="D46" s="4" t="s">
        <v>113</v>
      </c>
      <c r="E46" s="49" t="s">
        <v>114</v>
      </c>
      <c r="F46" s="5">
        <v>15</v>
      </c>
      <c r="G46" s="5">
        <v>2019</v>
      </c>
      <c r="H46" s="13" t="s">
        <v>141</v>
      </c>
    </row>
    <row r="47" spans="3:8" ht="15" thickBot="1" x14ac:dyDescent="0.35">
      <c r="C47" s="38" t="s">
        <v>135</v>
      </c>
      <c r="E47" s="49" t="s">
        <v>110</v>
      </c>
      <c r="F47" s="5">
        <v>25</v>
      </c>
      <c r="G47" s="5">
        <v>2019</v>
      </c>
      <c r="H47" s="18" t="s">
        <v>141</v>
      </c>
    </row>
    <row r="48" spans="3:8" ht="15" thickBot="1" x14ac:dyDescent="0.35">
      <c r="C48" s="38" t="s">
        <v>134</v>
      </c>
      <c r="E48" s="49" t="s">
        <v>109</v>
      </c>
      <c r="F48" s="5">
        <v>15</v>
      </c>
      <c r="G48" s="5">
        <v>2019</v>
      </c>
      <c r="H48" s="13" t="s">
        <v>141</v>
      </c>
    </row>
    <row r="49" spans="3:15" ht="29.4" thickBot="1" x14ac:dyDescent="0.35">
      <c r="C49" s="38" t="s">
        <v>133</v>
      </c>
      <c r="D49" s="4" t="s">
        <v>107</v>
      </c>
      <c r="E49" s="49" t="s">
        <v>108</v>
      </c>
      <c r="F49" s="5">
        <v>25</v>
      </c>
      <c r="G49" s="5">
        <v>2019</v>
      </c>
      <c r="H49" s="18" t="s">
        <v>141</v>
      </c>
    </row>
    <row r="50" spans="3:15" ht="15" thickBot="1" x14ac:dyDescent="0.35">
      <c r="C50" s="38" t="s">
        <v>135</v>
      </c>
      <c r="E50" s="50" t="s">
        <v>102</v>
      </c>
      <c r="F50" s="3">
        <v>25</v>
      </c>
      <c r="G50" s="3">
        <v>2019</v>
      </c>
      <c r="H50" s="13" t="s">
        <v>141</v>
      </c>
    </row>
    <row r="51" spans="3:15" ht="15" thickBot="1" x14ac:dyDescent="0.35">
      <c r="C51" s="38" t="s">
        <v>134</v>
      </c>
      <c r="E51" s="50" t="s">
        <v>101</v>
      </c>
      <c r="F51" s="3">
        <v>25</v>
      </c>
      <c r="G51" s="3">
        <v>2019</v>
      </c>
      <c r="H51" s="18" t="s">
        <v>141</v>
      </c>
    </row>
    <row r="52" spans="3:15" ht="29.4" thickBot="1" x14ac:dyDescent="0.35">
      <c r="C52" s="38" t="s">
        <v>133</v>
      </c>
      <c r="D52" s="2" t="s">
        <v>99</v>
      </c>
      <c r="E52" s="50" t="s">
        <v>100</v>
      </c>
      <c r="F52" s="3">
        <v>25</v>
      </c>
      <c r="G52" s="3">
        <v>2019</v>
      </c>
      <c r="H52" s="13" t="s">
        <v>141</v>
      </c>
    </row>
    <row r="53" spans="3:15" x14ac:dyDescent="0.3">
      <c r="H53" s="36"/>
      <c r="J53"/>
      <c r="M53" s="36"/>
      <c r="O53"/>
    </row>
    <row r="54" spans="3:15" x14ac:dyDescent="0.3">
      <c r="H54" s="36"/>
      <c r="J54"/>
      <c r="M54" s="36"/>
      <c r="O54"/>
    </row>
    <row r="55" spans="3:15" x14ac:dyDescent="0.3">
      <c r="H55" s="36"/>
      <c r="J55"/>
      <c r="M55" s="36"/>
      <c r="O55"/>
    </row>
    <row r="56" spans="3:15" x14ac:dyDescent="0.3">
      <c r="H56" s="36"/>
      <c r="J56"/>
      <c r="M56" s="36"/>
      <c r="O56"/>
    </row>
    <row r="57" spans="3:15" x14ac:dyDescent="0.3">
      <c r="H57" s="36"/>
      <c r="J57"/>
      <c r="M57" s="36"/>
      <c r="O57"/>
    </row>
    <row r="58" spans="3:15" x14ac:dyDescent="0.3">
      <c r="H58" s="36"/>
      <c r="J58"/>
      <c r="M58" s="36"/>
      <c r="O58"/>
    </row>
    <row r="59" spans="3:15" x14ac:dyDescent="0.3">
      <c r="H59" s="36"/>
      <c r="J59"/>
      <c r="M59" s="36"/>
      <c r="O59"/>
    </row>
    <row r="60" spans="3:15" x14ac:dyDescent="0.3">
      <c r="H60" s="36"/>
      <c r="J60"/>
      <c r="M60" s="36"/>
      <c r="O60"/>
    </row>
    <row r="61" spans="3:15" x14ac:dyDescent="0.3">
      <c r="H61" s="36"/>
      <c r="J61"/>
      <c r="M61" s="36"/>
      <c r="O61"/>
    </row>
    <row r="62" spans="3:15" x14ac:dyDescent="0.3">
      <c r="H62" s="36"/>
      <c r="J62"/>
      <c r="M62" s="36"/>
      <c r="O62"/>
    </row>
    <row r="63" spans="3:15" x14ac:dyDescent="0.3">
      <c r="H63" s="36"/>
      <c r="J63"/>
      <c r="M63" s="36"/>
      <c r="O63"/>
    </row>
    <row r="64" spans="3:15" x14ac:dyDescent="0.3">
      <c r="H64" s="36"/>
      <c r="J64"/>
      <c r="M64" s="36"/>
      <c r="O64"/>
    </row>
    <row r="65" spans="1:20" x14ac:dyDescent="0.3">
      <c r="H65" s="36"/>
      <c r="J65"/>
      <c r="M65" s="36"/>
      <c r="O65"/>
    </row>
    <row r="66" spans="1:20" x14ac:dyDescent="0.3">
      <c r="H66" s="36"/>
      <c r="J66"/>
      <c r="M66" s="36"/>
      <c r="O66"/>
    </row>
    <row r="67" spans="1:20" x14ac:dyDescent="0.3">
      <c r="H67" s="36"/>
      <c r="J67"/>
      <c r="M67" s="36"/>
      <c r="O67"/>
    </row>
    <row r="68" spans="1:20" x14ac:dyDescent="0.3">
      <c r="H68" s="36"/>
      <c r="J68"/>
      <c r="M68" s="36"/>
      <c r="O68"/>
    </row>
    <row r="69" spans="1:20" x14ac:dyDescent="0.3">
      <c r="H69" s="36"/>
      <c r="J69"/>
      <c r="M69" s="36"/>
      <c r="O69"/>
    </row>
    <row r="70" spans="1:20" ht="15" thickBot="1" x14ac:dyDescent="0.35">
      <c r="A70" s="97" t="s">
        <v>140</v>
      </c>
      <c r="B70" s="97"/>
      <c r="C70" s="97"/>
      <c r="D70" s="97"/>
      <c r="E70" s="97"/>
      <c r="F70" s="97"/>
      <c r="G70" s="97"/>
      <c r="H70" s="97"/>
      <c r="I70" s="97"/>
      <c r="J70" s="97"/>
      <c r="K70" s="97"/>
      <c r="L70" s="97"/>
      <c r="M70" s="97"/>
      <c r="N70" s="97"/>
      <c r="O70" s="97"/>
      <c r="P70" s="97"/>
      <c r="Q70" s="97"/>
    </row>
    <row r="71" spans="1:20" ht="15" thickBot="1" x14ac:dyDescent="0.35">
      <c r="A71" s="98" t="s">
        <v>139</v>
      </c>
      <c r="B71" s="12"/>
      <c r="C71" s="98" t="s">
        <v>138</v>
      </c>
      <c r="D71" s="12"/>
      <c r="E71" s="100" t="s">
        <v>137</v>
      </c>
      <c r="F71" s="100"/>
      <c r="G71" s="100"/>
      <c r="H71" s="100"/>
      <c r="I71" s="100"/>
      <c r="J71" s="100"/>
      <c r="K71" s="100"/>
      <c r="L71" s="100"/>
      <c r="M71" s="100"/>
      <c r="N71" s="12"/>
      <c r="O71" s="37"/>
      <c r="P71" s="12"/>
      <c r="Q71" s="12" t="s">
        <v>136</v>
      </c>
    </row>
    <row r="72" spans="1:20" ht="29.4" thickBot="1" x14ac:dyDescent="0.35">
      <c r="A72" s="99"/>
      <c r="B72" s="11"/>
      <c r="C72" s="99"/>
      <c r="D72" s="11"/>
      <c r="E72" s="45" t="s">
        <v>135</v>
      </c>
      <c r="F72" s="11"/>
      <c r="G72" s="11"/>
      <c r="H72" s="11"/>
      <c r="K72" s="11" t="s">
        <v>134</v>
      </c>
      <c r="L72" s="11"/>
      <c r="M72" s="11"/>
      <c r="P72" s="11" t="s">
        <v>133</v>
      </c>
      <c r="Q72" s="10"/>
      <c r="R72" s="10"/>
      <c r="S72" s="35"/>
    </row>
    <row r="73" spans="1:20" ht="43.8" thickBot="1" x14ac:dyDescent="0.35">
      <c r="A73" s="4" t="s">
        <v>117</v>
      </c>
      <c r="B73" s="8" t="s">
        <v>116</v>
      </c>
      <c r="C73" s="8" t="s">
        <v>61</v>
      </c>
      <c r="D73" s="8" t="s">
        <v>132</v>
      </c>
      <c r="E73" s="45" t="s">
        <v>135</v>
      </c>
      <c r="F73" s="4">
        <v>8</v>
      </c>
      <c r="G73" s="5" t="s">
        <v>85</v>
      </c>
      <c r="H73" s="5">
        <v>25</v>
      </c>
      <c r="I73" s="5">
        <v>2019</v>
      </c>
      <c r="J73" s="38" t="s">
        <v>134</v>
      </c>
      <c r="K73" s="4">
        <v>8</v>
      </c>
      <c r="L73" s="5" t="s">
        <v>87</v>
      </c>
      <c r="M73" s="5">
        <v>25</v>
      </c>
      <c r="N73" s="5">
        <v>2019</v>
      </c>
      <c r="O73" s="38" t="s">
        <v>133</v>
      </c>
      <c r="P73" s="4">
        <v>8</v>
      </c>
      <c r="Q73" s="5" t="s">
        <v>89</v>
      </c>
      <c r="R73" s="5">
        <v>25</v>
      </c>
      <c r="S73" s="5">
        <v>2019</v>
      </c>
      <c r="T73" s="4" t="s">
        <v>127</v>
      </c>
    </row>
    <row r="74" spans="1:20" x14ac:dyDescent="0.3">
      <c r="A74" s="4"/>
      <c r="B74" s="8"/>
      <c r="C74" s="8"/>
      <c r="D74" s="8"/>
      <c r="E74" s="52"/>
      <c r="F74" s="4"/>
      <c r="G74" s="5"/>
      <c r="H74" s="5"/>
      <c r="I74" s="5"/>
      <c r="K74" s="4"/>
      <c r="L74" s="5"/>
      <c r="M74" s="5"/>
      <c r="N74" s="5"/>
      <c r="P74" s="4"/>
      <c r="Q74" s="5"/>
      <c r="R74" s="5"/>
      <c r="S74" s="5"/>
      <c r="T74" s="4"/>
    </row>
    <row r="75" spans="1:20" ht="43.8" thickBot="1" x14ac:dyDescent="0.35">
      <c r="A75" s="4" t="s">
        <v>67</v>
      </c>
      <c r="B75" s="8" t="s">
        <v>131</v>
      </c>
      <c r="C75" s="8" t="s">
        <v>104</v>
      </c>
      <c r="D75" s="9" t="s">
        <v>125</v>
      </c>
      <c r="E75" s="53"/>
      <c r="F75" s="7">
        <v>0</v>
      </c>
      <c r="G75" s="4"/>
      <c r="H75" s="4"/>
      <c r="I75" s="4"/>
      <c r="K75" s="7">
        <v>0</v>
      </c>
      <c r="L75" s="6"/>
      <c r="M75" s="4"/>
      <c r="N75" s="4"/>
      <c r="O75" s="38" t="s">
        <v>133</v>
      </c>
      <c r="P75" s="4">
        <v>8</v>
      </c>
      <c r="Q75" s="5" t="s">
        <v>91</v>
      </c>
      <c r="R75" s="5">
        <v>25</v>
      </c>
      <c r="S75" s="5">
        <v>2019</v>
      </c>
      <c r="T75" s="4" t="s">
        <v>127</v>
      </c>
    </row>
    <row r="76" spans="1:20" ht="43.8" thickBot="1" x14ac:dyDescent="0.35">
      <c r="A76" s="4" t="s">
        <v>67</v>
      </c>
      <c r="B76" s="8" t="s">
        <v>131</v>
      </c>
      <c r="C76" s="8" t="s">
        <v>117</v>
      </c>
      <c r="D76" s="8" t="s">
        <v>130</v>
      </c>
      <c r="E76" s="52"/>
      <c r="F76" s="4">
        <v>0</v>
      </c>
      <c r="G76" s="4"/>
      <c r="H76" s="4"/>
      <c r="I76" s="4"/>
      <c r="K76" s="4">
        <v>0</v>
      </c>
      <c r="L76" s="4"/>
      <c r="M76" s="4"/>
      <c r="N76" s="4"/>
      <c r="O76" s="38" t="s">
        <v>133</v>
      </c>
      <c r="P76" s="4">
        <v>8</v>
      </c>
      <c r="Q76" s="5" t="s">
        <v>92</v>
      </c>
      <c r="R76" s="5">
        <v>16</v>
      </c>
      <c r="S76" s="5">
        <v>2019</v>
      </c>
      <c r="T76" s="4" t="s">
        <v>127</v>
      </c>
    </row>
    <row r="77" spans="1:20" ht="43.8" thickBot="1" x14ac:dyDescent="0.35">
      <c r="A77" s="4" t="s">
        <v>104</v>
      </c>
      <c r="B77" s="8" t="s">
        <v>129</v>
      </c>
      <c r="C77" s="8" t="s">
        <v>61</v>
      </c>
      <c r="D77" s="8" t="s">
        <v>128</v>
      </c>
      <c r="E77" s="45" t="s">
        <v>135</v>
      </c>
      <c r="F77" s="4">
        <v>8</v>
      </c>
      <c r="G77" s="5" t="s">
        <v>93</v>
      </c>
      <c r="H77" s="5">
        <v>25</v>
      </c>
      <c r="I77" s="5">
        <v>2019</v>
      </c>
      <c r="J77" s="38" t="s">
        <v>134</v>
      </c>
      <c r="K77" s="4">
        <v>8</v>
      </c>
      <c r="L77" s="5" t="s">
        <v>94</v>
      </c>
      <c r="M77" s="5">
        <v>25</v>
      </c>
      <c r="N77" s="5">
        <v>2020</v>
      </c>
      <c r="O77" s="38" t="s">
        <v>133</v>
      </c>
      <c r="P77" s="4">
        <v>8</v>
      </c>
      <c r="Q77" s="5" t="s">
        <v>95</v>
      </c>
      <c r="R77" s="5">
        <v>25</v>
      </c>
      <c r="S77" s="5">
        <v>2019</v>
      </c>
      <c r="T77" s="4" t="s">
        <v>127</v>
      </c>
    </row>
    <row r="78" spans="1:20" ht="58.2" thickBot="1" x14ac:dyDescent="0.35">
      <c r="A78" s="4" t="s">
        <v>117</v>
      </c>
      <c r="B78" s="8" t="s">
        <v>126</v>
      </c>
      <c r="C78" s="8" t="s">
        <v>104</v>
      </c>
      <c r="D78" s="8" t="s">
        <v>125</v>
      </c>
      <c r="E78" s="52"/>
      <c r="F78" s="7">
        <v>0</v>
      </c>
      <c r="G78" s="4"/>
      <c r="H78" s="4"/>
      <c r="I78" s="4"/>
      <c r="K78" s="4">
        <v>0</v>
      </c>
      <c r="L78" s="4"/>
      <c r="M78" s="4"/>
      <c r="N78" s="4"/>
      <c r="O78" s="38" t="s">
        <v>133</v>
      </c>
      <c r="P78" s="4">
        <v>8</v>
      </c>
      <c r="Q78" s="5" t="s">
        <v>96</v>
      </c>
      <c r="R78" s="5">
        <v>25</v>
      </c>
      <c r="S78" s="5">
        <v>2019</v>
      </c>
      <c r="T78" s="4" t="s">
        <v>124</v>
      </c>
    </row>
    <row r="79" spans="1:20" ht="58.2" thickBot="1" x14ac:dyDescent="0.35">
      <c r="A79" s="4" t="s">
        <v>61</v>
      </c>
      <c r="B79" s="4" t="s">
        <v>123</v>
      </c>
      <c r="C79" s="4" t="s">
        <v>63</v>
      </c>
      <c r="D79" s="4" t="s">
        <v>122</v>
      </c>
      <c r="E79" s="45" t="s">
        <v>135</v>
      </c>
      <c r="F79" s="7">
        <v>8</v>
      </c>
      <c r="G79" s="5" t="s">
        <v>97</v>
      </c>
      <c r="H79" s="5">
        <v>25</v>
      </c>
      <c r="I79" s="5">
        <v>2019</v>
      </c>
      <c r="J79" s="38" t="s">
        <v>134</v>
      </c>
      <c r="K79" s="6">
        <v>8</v>
      </c>
      <c r="L79" s="5" t="s">
        <v>98</v>
      </c>
      <c r="M79" s="5">
        <v>25</v>
      </c>
      <c r="N79" s="5">
        <v>2019</v>
      </c>
      <c r="O79" s="38" t="s">
        <v>133</v>
      </c>
      <c r="P79" s="4">
        <v>8</v>
      </c>
      <c r="Q79" s="5" t="s">
        <v>121</v>
      </c>
      <c r="R79" s="5">
        <v>25</v>
      </c>
      <c r="S79" s="5">
        <v>2019</v>
      </c>
      <c r="T79" s="4" t="s">
        <v>120</v>
      </c>
    </row>
    <row r="80" spans="1:20" ht="58.2" thickBot="1" x14ac:dyDescent="0.35">
      <c r="A80" s="4" t="s">
        <v>119</v>
      </c>
      <c r="B80" s="4" t="s">
        <v>118</v>
      </c>
      <c r="C80" s="4" t="s">
        <v>117</v>
      </c>
      <c r="D80" s="4" t="s">
        <v>116</v>
      </c>
      <c r="E80" s="45" t="s">
        <v>135</v>
      </c>
      <c r="F80" s="4">
        <v>8</v>
      </c>
      <c r="G80" s="5" t="s">
        <v>115</v>
      </c>
      <c r="H80" s="5">
        <v>25</v>
      </c>
      <c r="I80" s="5">
        <v>2019</v>
      </c>
      <c r="K80" s="4">
        <v>0</v>
      </c>
      <c r="L80" s="4"/>
      <c r="M80" s="4"/>
      <c r="N80" s="4"/>
      <c r="O80" s="38" t="s">
        <v>133</v>
      </c>
      <c r="P80" s="4">
        <v>8</v>
      </c>
      <c r="Q80" s="5" t="s">
        <v>114</v>
      </c>
      <c r="R80" s="5">
        <v>15</v>
      </c>
      <c r="S80" s="5">
        <v>2019</v>
      </c>
      <c r="T80" s="4" t="s">
        <v>113</v>
      </c>
    </row>
    <row r="81" spans="1:20" ht="58.2" thickBot="1" x14ac:dyDescent="0.35">
      <c r="A81" s="4" t="s">
        <v>104</v>
      </c>
      <c r="B81" s="4" t="s">
        <v>112</v>
      </c>
      <c r="C81" s="4" t="s">
        <v>65</v>
      </c>
      <c r="D81" s="4" t="s">
        <v>111</v>
      </c>
      <c r="E81" s="45" t="s">
        <v>135</v>
      </c>
      <c r="F81" s="4">
        <v>8</v>
      </c>
      <c r="G81" s="5" t="s">
        <v>110</v>
      </c>
      <c r="H81" s="5">
        <v>25</v>
      </c>
      <c r="I81" s="5">
        <v>2019</v>
      </c>
      <c r="J81" s="38" t="s">
        <v>134</v>
      </c>
      <c r="K81" s="4">
        <v>8</v>
      </c>
      <c r="L81" s="5" t="s">
        <v>109</v>
      </c>
      <c r="M81" s="5">
        <v>15</v>
      </c>
      <c r="N81" s="5">
        <v>2019</v>
      </c>
      <c r="O81" s="38" t="s">
        <v>133</v>
      </c>
      <c r="P81" s="4">
        <v>8</v>
      </c>
      <c r="Q81" s="5" t="s">
        <v>108</v>
      </c>
      <c r="R81" s="5">
        <v>25</v>
      </c>
      <c r="S81" s="5">
        <v>2019</v>
      </c>
      <c r="T81" s="4" t="s">
        <v>107</v>
      </c>
    </row>
    <row r="82" spans="1:20" ht="58.2" thickBot="1" x14ac:dyDescent="0.35">
      <c r="A82" s="2" t="s">
        <v>106</v>
      </c>
      <c r="B82" s="2" t="s">
        <v>105</v>
      </c>
      <c r="C82" s="2" t="s">
        <v>104</v>
      </c>
      <c r="D82" s="2" t="s">
        <v>103</v>
      </c>
      <c r="E82" s="45" t="s">
        <v>135</v>
      </c>
      <c r="F82" s="2">
        <v>8</v>
      </c>
      <c r="G82" s="3" t="s">
        <v>102</v>
      </c>
      <c r="H82" s="3">
        <v>25</v>
      </c>
      <c r="I82" s="3">
        <v>2019</v>
      </c>
      <c r="J82" s="38" t="s">
        <v>134</v>
      </c>
      <c r="K82" s="2">
        <v>8</v>
      </c>
      <c r="L82" s="3" t="s">
        <v>101</v>
      </c>
      <c r="M82" s="3">
        <v>25</v>
      </c>
      <c r="N82" s="3">
        <v>2019</v>
      </c>
      <c r="O82" s="38" t="s">
        <v>133</v>
      </c>
      <c r="P82" s="2">
        <v>8</v>
      </c>
      <c r="Q82" s="3" t="s">
        <v>100</v>
      </c>
      <c r="R82" s="3">
        <v>25</v>
      </c>
      <c r="S82" s="3">
        <v>2019</v>
      </c>
      <c r="T82" s="2" t="s">
        <v>99</v>
      </c>
    </row>
  </sheetData>
  <mergeCells count="5">
    <mergeCell ref="A1:H1"/>
    <mergeCell ref="A70:Q70"/>
    <mergeCell ref="A71:A72"/>
    <mergeCell ref="C71:C72"/>
    <mergeCell ref="E71:M7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8"/>
  <sheetViews>
    <sheetView workbookViewId="0">
      <selection activeCell="B5" sqref="B5"/>
    </sheetView>
  </sheetViews>
  <sheetFormatPr baseColWidth="10" defaultColWidth="8.88671875" defaultRowHeight="14.4" x14ac:dyDescent="0.3"/>
  <cols>
    <col min="1" max="1" width="32" customWidth="1"/>
    <col min="2" max="2" width="23.5546875" customWidth="1"/>
    <col min="3" max="3" width="11.77734375" customWidth="1"/>
    <col min="4" max="4" width="20.21875" customWidth="1"/>
    <col min="5" max="5" width="13.5546875" style="36" customWidth="1"/>
    <col min="10" max="10" width="9.21875" style="36"/>
    <col min="13" max="13" width="12" customWidth="1"/>
    <col min="15" max="15" width="9.21875" style="36"/>
    <col min="17" max="17" width="40.5546875" customWidth="1"/>
    <col min="18" max="18" width="17.77734375" customWidth="1"/>
  </cols>
  <sheetData>
    <row r="1" spans="1:8" ht="15" thickBot="1" x14ac:dyDescent="0.35">
      <c r="A1" s="96" t="s">
        <v>176</v>
      </c>
      <c r="B1" s="96"/>
      <c r="C1" s="96"/>
      <c r="D1" s="96"/>
      <c r="E1" s="96"/>
      <c r="F1" s="96"/>
      <c r="G1" s="96"/>
      <c r="H1" s="96"/>
    </row>
    <row r="2" spans="1:8" ht="15" thickBot="1" x14ac:dyDescent="0.35">
      <c r="A2" s="34" t="s">
        <v>0</v>
      </c>
      <c r="B2" s="34" t="s">
        <v>1</v>
      </c>
      <c r="C2" s="34" t="s">
        <v>2</v>
      </c>
      <c r="D2" s="34" t="s">
        <v>175</v>
      </c>
      <c r="E2" s="39"/>
      <c r="F2" s="34"/>
      <c r="G2" s="11"/>
      <c r="H2" s="34" t="s">
        <v>3</v>
      </c>
    </row>
    <row r="3" spans="1:8" x14ac:dyDescent="0.3">
      <c r="A3" s="33" t="s">
        <v>174</v>
      </c>
      <c r="B3" s="30" t="s">
        <v>4</v>
      </c>
      <c r="C3" s="30" t="s">
        <v>5</v>
      </c>
      <c r="D3" s="30"/>
      <c r="E3" s="40" t="s">
        <v>6</v>
      </c>
      <c r="F3" s="28">
        <v>25</v>
      </c>
      <c r="G3" s="5">
        <v>2004</v>
      </c>
      <c r="H3" s="30" t="s">
        <v>172</v>
      </c>
    </row>
    <row r="4" spans="1:8" x14ac:dyDescent="0.3">
      <c r="A4" s="32"/>
      <c r="B4" s="30" t="s">
        <v>7</v>
      </c>
      <c r="C4" s="30" t="s">
        <v>8</v>
      </c>
      <c r="D4" s="30"/>
      <c r="E4" s="40" t="s">
        <v>9</v>
      </c>
      <c r="F4" s="28">
        <v>25</v>
      </c>
      <c r="G4" s="5">
        <v>2004</v>
      </c>
      <c r="H4" s="30" t="s">
        <v>172</v>
      </c>
    </row>
    <row r="5" spans="1:8" x14ac:dyDescent="0.3">
      <c r="A5" s="33" t="s">
        <v>173</v>
      </c>
      <c r="B5" s="30" t="s">
        <v>10</v>
      </c>
      <c r="C5" s="30" t="s">
        <v>11</v>
      </c>
      <c r="D5" s="30"/>
      <c r="E5" s="40" t="s">
        <v>12</v>
      </c>
      <c r="F5" s="28">
        <v>30</v>
      </c>
      <c r="G5" s="5">
        <v>2013</v>
      </c>
      <c r="H5" s="30" t="s">
        <v>172</v>
      </c>
    </row>
    <row r="6" spans="1:8" x14ac:dyDescent="0.3">
      <c r="A6" s="32"/>
      <c r="B6" s="31" t="s">
        <v>13</v>
      </c>
      <c r="C6" s="30" t="s">
        <v>14</v>
      </c>
      <c r="D6" s="30"/>
      <c r="E6" s="40" t="s">
        <v>15</v>
      </c>
      <c r="F6" s="28">
        <v>25</v>
      </c>
      <c r="G6" s="5">
        <v>2004</v>
      </c>
      <c r="H6" s="30" t="s">
        <v>172</v>
      </c>
    </row>
    <row r="7" spans="1:8" x14ac:dyDescent="0.3">
      <c r="A7" s="32"/>
      <c r="B7" s="31" t="s">
        <v>16</v>
      </c>
      <c r="C7" s="30" t="s">
        <v>17</v>
      </c>
      <c r="D7" s="30"/>
      <c r="E7" s="40" t="s">
        <v>18</v>
      </c>
      <c r="F7" s="28">
        <v>25</v>
      </c>
      <c r="G7" s="5">
        <v>2004</v>
      </c>
      <c r="H7" s="30" t="s">
        <v>172</v>
      </c>
    </row>
    <row r="8" spans="1:8" x14ac:dyDescent="0.3">
      <c r="A8" s="27"/>
      <c r="B8" s="29" t="s">
        <v>19</v>
      </c>
      <c r="C8" s="18" t="s">
        <v>20</v>
      </c>
      <c r="D8" s="18"/>
      <c r="E8" s="40" t="s">
        <v>21</v>
      </c>
      <c r="F8" s="28">
        <v>25</v>
      </c>
      <c r="G8" s="5">
        <v>2004</v>
      </c>
      <c r="H8" s="18" t="s">
        <v>172</v>
      </c>
    </row>
    <row r="9" spans="1:8" x14ac:dyDescent="0.3">
      <c r="A9" s="26" t="s">
        <v>171</v>
      </c>
      <c r="B9" s="23" t="s">
        <v>22</v>
      </c>
      <c r="C9" s="23" t="s">
        <v>23</v>
      </c>
      <c r="D9" s="23"/>
      <c r="E9" s="41" t="s">
        <v>24</v>
      </c>
      <c r="F9" s="25">
        <v>30</v>
      </c>
      <c r="G9" s="24">
        <v>2016</v>
      </c>
      <c r="H9" s="23" t="s">
        <v>162</v>
      </c>
    </row>
    <row r="10" spans="1:8" x14ac:dyDescent="0.3">
      <c r="A10" s="22"/>
      <c r="B10" s="18" t="s">
        <v>25</v>
      </c>
      <c r="C10" s="18" t="s">
        <v>26</v>
      </c>
      <c r="D10" s="18"/>
      <c r="E10" s="40" t="s">
        <v>27</v>
      </c>
      <c r="F10" s="20">
        <v>30</v>
      </c>
      <c r="G10" s="19">
        <v>2014</v>
      </c>
      <c r="H10" s="18" t="s">
        <v>162</v>
      </c>
    </row>
    <row r="11" spans="1:8" x14ac:dyDescent="0.3">
      <c r="A11" s="27" t="s">
        <v>170</v>
      </c>
      <c r="B11" s="18" t="s">
        <v>28</v>
      </c>
      <c r="C11" s="18" t="s">
        <v>29</v>
      </c>
      <c r="D11" s="18"/>
      <c r="E11" s="40" t="s">
        <v>30</v>
      </c>
      <c r="F11" s="20">
        <v>30</v>
      </c>
      <c r="G11" s="19">
        <v>2016</v>
      </c>
      <c r="H11" s="18" t="s">
        <v>162</v>
      </c>
    </row>
    <row r="12" spans="1:8" x14ac:dyDescent="0.3">
      <c r="A12" s="22"/>
      <c r="B12" s="18" t="s">
        <v>169</v>
      </c>
      <c r="C12" s="18" t="s">
        <v>168</v>
      </c>
      <c r="D12" s="18"/>
      <c r="E12" s="40" t="s">
        <v>31</v>
      </c>
      <c r="F12" s="20">
        <v>30</v>
      </c>
      <c r="G12" s="19">
        <v>2016</v>
      </c>
      <c r="H12" s="18" t="s">
        <v>162</v>
      </c>
    </row>
    <row r="13" spans="1:8" x14ac:dyDescent="0.3">
      <c r="A13" s="22"/>
      <c r="B13" s="18" t="s">
        <v>32</v>
      </c>
      <c r="C13" s="18" t="s">
        <v>33</v>
      </c>
      <c r="D13" s="18"/>
      <c r="E13" s="40" t="s">
        <v>34</v>
      </c>
      <c r="F13" s="20">
        <v>30</v>
      </c>
      <c r="G13" s="19" t="s">
        <v>35</v>
      </c>
      <c r="H13" s="18" t="s">
        <v>162</v>
      </c>
    </row>
    <row r="14" spans="1:8" x14ac:dyDescent="0.3">
      <c r="A14" s="27" t="s">
        <v>167</v>
      </c>
      <c r="B14" s="18" t="s">
        <v>36</v>
      </c>
      <c r="C14" s="18" t="s">
        <v>37</v>
      </c>
      <c r="D14" s="18"/>
      <c r="E14" s="40" t="s">
        <v>38</v>
      </c>
      <c r="F14" s="20">
        <v>30</v>
      </c>
      <c r="G14" s="19">
        <v>2016</v>
      </c>
      <c r="H14" s="18" t="s">
        <v>162</v>
      </c>
    </row>
    <row r="15" spans="1:8" x14ac:dyDescent="0.3">
      <c r="A15" s="22"/>
      <c r="B15" s="18" t="s">
        <v>39</v>
      </c>
      <c r="C15" s="18" t="s">
        <v>40</v>
      </c>
      <c r="D15" s="18"/>
      <c r="E15" s="40" t="s">
        <v>41</v>
      </c>
      <c r="F15" s="20">
        <v>30</v>
      </c>
      <c r="G15" s="19">
        <v>2016</v>
      </c>
      <c r="H15" s="18" t="s">
        <v>162</v>
      </c>
    </row>
    <row r="16" spans="1:8" x14ac:dyDescent="0.3">
      <c r="A16" s="22"/>
      <c r="B16" s="18" t="s">
        <v>42</v>
      </c>
      <c r="C16" s="18" t="s">
        <v>43</v>
      </c>
      <c r="D16" s="18"/>
      <c r="E16" s="40" t="s">
        <v>44</v>
      </c>
      <c r="F16" s="20">
        <v>30</v>
      </c>
      <c r="G16" s="19">
        <v>2015</v>
      </c>
      <c r="H16" s="18" t="s">
        <v>162</v>
      </c>
    </row>
    <row r="17" spans="1:8" x14ac:dyDescent="0.3">
      <c r="A17" s="22"/>
      <c r="B17" s="18" t="s">
        <v>45</v>
      </c>
      <c r="C17" s="18" t="s">
        <v>46</v>
      </c>
      <c r="D17" s="18"/>
      <c r="E17" s="40" t="s">
        <v>77</v>
      </c>
      <c r="F17" s="20">
        <v>3</v>
      </c>
      <c r="G17" s="19">
        <v>2016</v>
      </c>
      <c r="H17" s="18" t="s">
        <v>162</v>
      </c>
    </row>
    <row r="18" spans="1:8" x14ac:dyDescent="0.3">
      <c r="A18" s="22"/>
      <c r="B18" s="18"/>
      <c r="C18" s="18"/>
      <c r="D18" s="18"/>
      <c r="E18" s="40" t="s">
        <v>78</v>
      </c>
      <c r="F18" s="20">
        <v>7</v>
      </c>
      <c r="G18" s="19">
        <v>2013</v>
      </c>
      <c r="H18" s="18" t="s">
        <v>162</v>
      </c>
    </row>
    <row r="19" spans="1:8" x14ac:dyDescent="0.3">
      <c r="A19" s="17"/>
      <c r="B19" s="13" t="s">
        <v>47</v>
      </c>
      <c r="C19" s="13" t="s">
        <v>48</v>
      </c>
      <c r="D19" s="13"/>
      <c r="E19" s="42" t="s">
        <v>49</v>
      </c>
      <c r="F19" s="15">
        <v>30</v>
      </c>
      <c r="G19" s="19">
        <v>2013</v>
      </c>
      <c r="H19" s="18" t="s">
        <v>162</v>
      </c>
    </row>
    <row r="20" spans="1:8" x14ac:dyDescent="0.3">
      <c r="A20" s="23" t="s">
        <v>166</v>
      </c>
      <c r="B20" s="23"/>
      <c r="C20" s="23" t="s">
        <v>50</v>
      </c>
      <c r="D20" s="23" t="s">
        <v>165</v>
      </c>
      <c r="E20" s="41" t="s">
        <v>51</v>
      </c>
      <c r="F20" s="25">
        <v>25</v>
      </c>
      <c r="G20" s="24">
        <v>2018</v>
      </c>
      <c r="H20" s="23" t="s">
        <v>162</v>
      </c>
    </row>
    <row r="21" spans="1:8" x14ac:dyDescent="0.3">
      <c r="A21" s="22"/>
      <c r="B21" s="18"/>
      <c r="C21" s="18" t="s">
        <v>52</v>
      </c>
      <c r="D21" s="18" t="s">
        <v>164</v>
      </c>
      <c r="E21" s="40" t="s">
        <v>53</v>
      </c>
      <c r="F21" s="20">
        <v>25</v>
      </c>
      <c r="G21" s="19">
        <v>2018</v>
      </c>
      <c r="H21" s="18" t="s">
        <v>162</v>
      </c>
    </row>
    <row r="22" spans="1:8" x14ac:dyDescent="0.3">
      <c r="A22" s="17"/>
      <c r="B22" s="13"/>
      <c r="C22" s="13" t="s">
        <v>54</v>
      </c>
      <c r="D22" s="13" t="s">
        <v>163</v>
      </c>
      <c r="E22" s="42" t="s">
        <v>55</v>
      </c>
      <c r="F22" s="15">
        <v>25</v>
      </c>
      <c r="G22" s="14">
        <v>2018</v>
      </c>
      <c r="H22" s="13" t="s">
        <v>162</v>
      </c>
    </row>
    <row r="23" spans="1:8" x14ac:dyDescent="0.3">
      <c r="A23" s="23" t="s">
        <v>161</v>
      </c>
      <c r="B23" s="23"/>
      <c r="C23" s="23" t="s">
        <v>56</v>
      </c>
      <c r="D23" s="23" t="s">
        <v>160</v>
      </c>
      <c r="E23" s="41" t="s">
        <v>57</v>
      </c>
      <c r="F23" s="25">
        <v>25</v>
      </c>
      <c r="G23" s="24">
        <v>2018</v>
      </c>
      <c r="H23" s="23" t="s">
        <v>58</v>
      </c>
    </row>
    <row r="24" spans="1:8" x14ac:dyDescent="0.3">
      <c r="A24" s="17" t="s">
        <v>159</v>
      </c>
      <c r="B24" s="13"/>
      <c r="C24" s="13" t="s">
        <v>59</v>
      </c>
      <c r="D24" s="13" t="s">
        <v>158</v>
      </c>
      <c r="E24" s="42" t="s">
        <v>60</v>
      </c>
      <c r="F24" s="15">
        <v>25</v>
      </c>
      <c r="G24" s="14">
        <v>2018</v>
      </c>
      <c r="H24" s="13" t="s">
        <v>58</v>
      </c>
    </row>
    <row r="25" spans="1:8" x14ac:dyDescent="0.3">
      <c r="A25" s="26" t="s">
        <v>157</v>
      </c>
      <c r="B25" s="23"/>
      <c r="C25" s="23" t="s">
        <v>156</v>
      </c>
      <c r="D25" s="23" t="s">
        <v>155</v>
      </c>
      <c r="E25" s="41" t="s">
        <v>81</v>
      </c>
      <c r="F25" s="25">
        <v>30</v>
      </c>
      <c r="G25" s="24">
        <v>2019</v>
      </c>
      <c r="H25" s="23" t="s">
        <v>141</v>
      </c>
    </row>
    <row r="26" spans="1:8" x14ac:dyDescent="0.3">
      <c r="A26" s="22"/>
      <c r="B26" s="18"/>
      <c r="C26" s="18" t="s">
        <v>154</v>
      </c>
      <c r="D26" s="21" t="s">
        <v>130</v>
      </c>
      <c r="E26" s="40" t="s">
        <v>83</v>
      </c>
      <c r="F26" s="20">
        <v>30</v>
      </c>
      <c r="G26" s="19">
        <v>2019</v>
      </c>
      <c r="H26" s="18" t="s">
        <v>141</v>
      </c>
    </row>
    <row r="27" spans="1:8" x14ac:dyDescent="0.3">
      <c r="A27" s="22"/>
      <c r="B27" s="18"/>
      <c r="C27" s="18" t="s">
        <v>153</v>
      </c>
      <c r="D27" s="21" t="s">
        <v>152</v>
      </c>
      <c r="E27" s="40" t="s">
        <v>84</v>
      </c>
      <c r="F27" s="20">
        <v>30</v>
      </c>
      <c r="G27" s="19">
        <v>2019</v>
      </c>
      <c r="H27" s="18" t="s">
        <v>141</v>
      </c>
    </row>
    <row r="28" spans="1:8" x14ac:dyDescent="0.3">
      <c r="A28" s="22"/>
      <c r="B28" s="18"/>
      <c r="C28" s="18" t="s">
        <v>151</v>
      </c>
      <c r="D28" s="21" t="s">
        <v>150</v>
      </c>
      <c r="E28" s="40" t="s">
        <v>62</v>
      </c>
      <c r="F28" s="20">
        <v>30</v>
      </c>
      <c r="G28" s="19">
        <v>2019</v>
      </c>
      <c r="H28" s="18" t="s">
        <v>141</v>
      </c>
    </row>
    <row r="29" spans="1:8" x14ac:dyDescent="0.3">
      <c r="A29" s="22"/>
      <c r="B29" s="18"/>
      <c r="C29" s="18" t="s">
        <v>149</v>
      </c>
      <c r="D29" s="21" t="s">
        <v>148</v>
      </c>
      <c r="E29" s="40" t="s">
        <v>64</v>
      </c>
      <c r="F29" s="20">
        <v>30</v>
      </c>
      <c r="G29" s="19">
        <v>2019</v>
      </c>
      <c r="H29" s="18" t="s">
        <v>141</v>
      </c>
    </row>
    <row r="30" spans="1:8" x14ac:dyDescent="0.3">
      <c r="A30" s="22"/>
      <c r="B30" s="18"/>
      <c r="C30" s="18" t="s">
        <v>147</v>
      </c>
      <c r="D30" s="21" t="s">
        <v>146</v>
      </c>
      <c r="E30" s="40" t="s">
        <v>66</v>
      </c>
      <c r="F30" s="20">
        <v>30</v>
      </c>
      <c r="G30" s="19">
        <v>2019</v>
      </c>
      <c r="H30" s="18" t="s">
        <v>141</v>
      </c>
    </row>
    <row r="31" spans="1:8" x14ac:dyDescent="0.3">
      <c r="A31" s="22"/>
      <c r="B31" s="18"/>
      <c r="C31" s="18" t="s">
        <v>145</v>
      </c>
      <c r="D31" s="21" t="s">
        <v>144</v>
      </c>
      <c r="E31" s="40" t="s">
        <v>68</v>
      </c>
      <c r="F31" s="20">
        <v>25</v>
      </c>
      <c r="G31" s="19">
        <v>2019</v>
      </c>
      <c r="H31" s="18" t="s">
        <v>141</v>
      </c>
    </row>
    <row r="32" spans="1:8" x14ac:dyDescent="0.3">
      <c r="A32" s="17"/>
      <c r="B32" s="13"/>
      <c r="C32" s="13" t="s">
        <v>143</v>
      </c>
      <c r="D32" s="16" t="s">
        <v>142</v>
      </c>
      <c r="E32" s="42" t="s">
        <v>69</v>
      </c>
      <c r="F32" s="15">
        <v>30</v>
      </c>
      <c r="G32" s="14">
        <v>2020</v>
      </c>
      <c r="H32" s="13" t="s">
        <v>141</v>
      </c>
    </row>
    <row r="36" spans="1:20" ht="15" thickBot="1" x14ac:dyDescent="0.35">
      <c r="A36" s="97" t="s">
        <v>140</v>
      </c>
      <c r="B36" s="97"/>
      <c r="C36" s="97"/>
      <c r="D36" s="97"/>
      <c r="E36" s="97"/>
      <c r="F36" s="97"/>
      <c r="G36" s="97"/>
      <c r="H36" s="97"/>
      <c r="I36" s="97"/>
      <c r="J36" s="97"/>
      <c r="K36" s="97"/>
      <c r="L36" s="97"/>
      <c r="M36" s="97"/>
      <c r="N36" s="97"/>
      <c r="O36" s="97"/>
      <c r="P36" s="97"/>
      <c r="Q36" s="97"/>
    </row>
    <row r="37" spans="1:20" ht="15" thickBot="1" x14ac:dyDescent="0.35">
      <c r="A37" s="98" t="s">
        <v>139</v>
      </c>
      <c r="B37" s="12"/>
      <c r="C37" s="98" t="s">
        <v>138</v>
      </c>
      <c r="D37" s="12"/>
      <c r="E37" s="100" t="s">
        <v>137</v>
      </c>
      <c r="F37" s="100"/>
      <c r="G37" s="100"/>
      <c r="H37" s="100"/>
      <c r="I37" s="100"/>
      <c r="J37" s="100"/>
      <c r="K37" s="100"/>
      <c r="L37" s="100"/>
      <c r="M37" s="100"/>
      <c r="N37" s="12"/>
      <c r="O37" s="37"/>
      <c r="P37" s="12"/>
      <c r="Q37" s="12" t="s">
        <v>136</v>
      </c>
    </row>
    <row r="38" spans="1:20" ht="29.4" thickBot="1" x14ac:dyDescent="0.35">
      <c r="A38" s="99"/>
      <c r="B38" s="11"/>
      <c r="C38" s="99"/>
      <c r="D38" s="11"/>
      <c r="E38" s="38" t="s">
        <v>135</v>
      </c>
      <c r="F38" s="11"/>
      <c r="G38" s="11"/>
      <c r="H38" s="11"/>
      <c r="K38" s="11" t="s">
        <v>134</v>
      </c>
      <c r="L38" s="11"/>
      <c r="M38" s="11"/>
      <c r="P38" s="11" t="s">
        <v>133</v>
      </c>
      <c r="Q38" s="10"/>
      <c r="R38" s="10"/>
      <c r="S38" s="35"/>
    </row>
    <row r="39" spans="1:20" ht="43.8" thickBot="1" x14ac:dyDescent="0.35">
      <c r="A39" s="4" t="s">
        <v>117</v>
      </c>
      <c r="B39" s="8" t="s">
        <v>116</v>
      </c>
      <c r="C39" s="8" t="s">
        <v>61</v>
      </c>
      <c r="D39" s="8" t="s">
        <v>132</v>
      </c>
      <c r="E39" s="38" t="s">
        <v>135</v>
      </c>
      <c r="F39" s="4">
        <v>8</v>
      </c>
      <c r="G39" s="5" t="s">
        <v>85</v>
      </c>
      <c r="H39" s="5">
        <v>25</v>
      </c>
      <c r="I39" s="5">
        <v>2019</v>
      </c>
      <c r="J39" s="38" t="s">
        <v>134</v>
      </c>
      <c r="K39" s="4">
        <v>8</v>
      </c>
      <c r="L39" s="5" t="s">
        <v>87</v>
      </c>
      <c r="M39" s="5">
        <v>25</v>
      </c>
      <c r="N39" s="5">
        <v>2019</v>
      </c>
      <c r="O39" s="38" t="s">
        <v>133</v>
      </c>
      <c r="P39" s="4">
        <v>8</v>
      </c>
      <c r="Q39" s="5" t="s">
        <v>89</v>
      </c>
      <c r="R39" s="5">
        <v>25</v>
      </c>
      <c r="S39" s="5">
        <v>2019</v>
      </c>
      <c r="T39" s="4" t="s">
        <v>127</v>
      </c>
    </row>
    <row r="40" spans="1:20" x14ac:dyDescent="0.3">
      <c r="A40" s="4"/>
      <c r="B40" s="8"/>
      <c r="C40" s="8"/>
      <c r="D40" s="8"/>
      <c r="E40" s="43"/>
      <c r="F40" s="4"/>
      <c r="G40" s="5"/>
      <c r="H40" s="5"/>
      <c r="I40" s="5"/>
      <c r="K40" s="4"/>
      <c r="L40" s="5"/>
      <c r="M40" s="5"/>
      <c r="N40" s="5"/>
      <c r="P40" s="4"/>
      <c r="Q40" s="5"/>
      <c r="R40" s="5"/>
      <c r="S40" s="5"/>
      <c r="T40" s="4"/>
    </row>
    <row r="41" spans="1:20" ht="43.8" thickBot="1" x14ac:dyDescent="0.35">
      <c r="A41" s="4" t="s">
        <v>67</v>
      </c>
      <c r="B41" s="8" t="s">
        <v>131</v>
      </c>
      <c r="C41" s="8" t="s">
        <v>104</v>
      </c>
      <c r="D41" s="9" t="s">
        <v>125</v>
      </c>
      <c r="E41" s="44"/>
      <c r="F41" s="7">
        <v>0</v>
      </c>
      <c r="G41" s="4"/>
      <c r="H41" s="4"/>
      <c r="I41" s="4"/>
      <c r="K41" s="7">
        <v>0</v>
      </c>
      <c r="L41" s="6"/>
      <c r="M41" s="4"/>
      <c r="N41" s="4"/>
      <c r="O41" s="38" t="s">
        <v>133</v>
      </c>
      <c r="P41" s="4">
        <v>8</v>
      </c>
      <c r="Q41" s="5" t="s">
        <v>91</v>
      </c>
      <c r="R41" s="5">
        <v>25</v>
      </c>
      <c r="S41" s="5">
        <v>2019</v>
      </c>
      <c r="T41" s="4" t="s">
        <v>127</v>
      </c>
    </row>
    <row r="42" spans="1:20" ht="43.8" thickBot="1" x14ac:dyDescent="0.35">
      <c r="A42" s="4" t="s">
        <v>67</v>
      </c>
      <c r="B42" s="8" t="s">
        <v>131</v>
      </c>
      <c r="C42" s="8" t="s">
        <v>117</v>
      </c>
      <c r="D42" s="8" t="s">
        <v>130</v>
      </c>
      <c r="E42" s="43"/>
      <c r="F42" s="4">
        <v>0</v>
      </c>
      <c r="G42" s="4"/>
      <c r="H42" s="4"/>
      <c r="I42" s="4"/>
      <c r="K42" s="4">
        <v>0</v>
      </c>
      <c r="L42" s="4"/>
      <c r="M42" s="4"/>
      <c r="N42" s="4"/>
      <c r="O42" s="38" t="s">
        <v>133</v>
      </c>
      <c r="P42" s="4">
        <v>8</v>
      </c>
      <c r="Q42" s="5" t="s">
        <v>92</v>
      </c>
      <c r="R42" s="5">
        <v>16</v>
      </c>
      <c r="S42" s="5">
        <v>2019</v>
      </c>
      <c r="T42" s="4" t="s">
        <v>127</v>
      </c>
    </row>
    <row r="43" spans="1:20" ht="43.8" thickBot="1" x14ac:dyDescent="0.35">
      <c r="A43" s="4" t="s">
        <v>104</v>
      </c>
      <c r="B43" s="8" t="s">
        <v>129</v>
      </c>
      <c r="C43" s="8" t="s">
        <v>61</v>
      </c>
      <c r="D43" s="8" t="s">
        <v>128</v>
      </c>
      <c r="E43" s="38" t="s">
        <v>135</v>
      </c>
      <c r="F43" s="4">
        <v>8</v>
      </c>
      <c r="G43" s="5" t="s">
        <v>93</v>
      </c>
      <c r="H43" s="5">
        <v>25</v>
      </c>
      <c r="I43" s="5">
        <v>2019</v>
      </c>
      <c r="J43" s="38" t="s">
        <v>134</v>
      </c>
      <c r="K43" s="4">
        <v>8</v>
      </c>
      <c r="L43" s="5" t="s">
        <v>94</v>
      </c>
      <c r="M43" s="5">
        <v>25</v>
      </c>
      <c r="N43" s="5">
        <v>2020</v>
      </c>
      <c r="O43" s="38" t="s">
        <v>133</v>
      </c>
      <c r="P43" s="4">
        <v>8</v>
      </c>
      <c r="Q43" s="5" t="s">
        <v>95</v>
      </c>
      <c r="R43" s="5">
        <v>25</v>
      </c>
      <c r="S43" s="5">
        <v>2019</v>
      </c>
      <c r="T43" s="4" t="s">
        <v>127</v>
      </c>
    </row>
    <row r="44" spans="1:20" ht="58.2" thickBot="1" x14ac:dyDescent="0.35">
      <c r="A44" s="4" t="s">
        <v>117</v>
      </c>
      <c r="B44" s="8" t="s">
        <v>126</v>
      </c>
      <c r="C44" s="8" t="s">
        <v>104</v>
      </c>
      <c r="D44" s="8" t="s">
        <v>125</v>
      </c>
      <c r="E44" s="43"/>
      <c r="F44" s="7">
        <v>0</v>
      </c>
      <c r="G44" s="4"/>
      <c r="H44" s="4"/>
      <c r="I44" s="4"/>
      <c r="K44" s="4">
        <v>0</v>
      </c>
      <c r="L44" s="4"/>
      <c r="M44" s="4"/>
      <c r="N44" s="4"/>
      <c r="O44" s="38" t="s">
        <v>133</v>
      </c>
      <c r="P44" s="4">
        <v>8</v>
      </c>
      <c r="Q44" s="5" t="s">
        <v>96</v>
      </c>
      <c r="R44" s="5">
        <v>25</v>
      </c>
      <c r="S44" s="5">
        <v>2019</v>
      </c>
      <c r="T44" s="4" t="s">
        <v>124</v>
      </c>
    </row>
    <row r="45" spans="1:20" ht="58.2" thickBot="1" x14ac:dyDescent="0.35">
      <c r="A45" s="4" t="s">
        <v>61</v>
      </c>
      <c r="B45" s="4" t="s">
        <v>123</v>
      </c>
      <c r="C45" s="4" t="s">
        <v>63</v>
      </c>
      <c r="D45" s="4" t="s">
        <v>122</v>
      </c>
      <c r="E45" s="38" t="s">
        <v>135</v>
      </c>
      <c r="F45" s="7">
        <v>8</v>
      </c>
      <c r="G45" s="5" t="s">
        <v>97</v>
      </c>
      <c r="H45" s="5">
        <v>25</v>
      </c>
      <c r="I45" s="5">
        <v>2019</v>
      </c>
      <c r="J45" s="38" t="s">
        <v>134</v>
      </c>
      <c r="K45" s="6">
        <v>8</v>
      </c>
      <c r="L45" s="5" t="s">
        <v>98</v>
      </c>
      <c r="M45" s="5">
        <v>25</v>
      </c>
      <c r="N45" s="5">
        <v>2019</v>
      </c>
      <c r="O45" s="38" t="s">
        <v>133</v>
      </c>
      <c r="P45" s="4">
        <v>8</v>
      </c>
      <c r="Q45" s="5" t="s">
        <v>121</v>
      </c>
      <c r="R45" s="5">
        <v>25</v>
      </c>
      <c r="S45" s="5">
        <v>2019</v>
      </c>
      <c r="T45" s="4" t="s">
        <v>120</v>
      </c>
    </row>
    <row r="46" spans="1:20" ht="58.2" thickBot="1" x14ac:dyDescent="0.35">
      <c r="A46" s="4" t="s">
        <v>119</v>
      </c>
      <c r="B46" s="4" t="s">
        <v>118</v>
      </c>
      <c r="C46" s="4" t="s">
        <v>117</v>
      </c>
      <c r="D46" s="4" t="s">
        <v>116</v>
      </c>
      <c r="E46" s="38" t="s">
        <v>135</v>
      </c>
      <c r="F46" s="4">
        <v>8</v>
      </c>
      <c r="G46" s="5" t="s">
        <v>115</v>
      </c>
      <c r="H46" s="5">
        <v>25</v>
      </c>
      <c r="I46" s="5">
        <v>2019</v>
      </c>
      <c r="K46" s="4">
        <v>0</v>
      </c>
      <c r="L46" s="4"/>
      <c r="M46" s="4"/>
      <c r="N46" s="4"/>
      <c r="O46" s="38" t="s">
        <v>133</v>
      </c>
      <c r="P46" s="4">
        <v>8</v>
      </c>
      <c r="Q46" s="5" t="s">
        <v>114</v>
      </c>
      <c r="R46" s="5">
        <v>15</v>
      </c>
      <c r="S46" s="5">
        <v>2019</v>
      </c>
      <c r="T46" s="4" t="s">
        <v>113</v>
      </c>
    </row>
    <row r="47" spans="1:20" ht="58.2" thickBot="1" x14ac:dyDescent="0.35">
      <c r="A47" s="4" t="s">
        <v>104</v>
      </c>
      <c r="B47" s="4" t="s">
        <v>112</v>
      </c>
      <c r="C47" s="4" t="s">
        <v>65</v>
      </c>
      <c r="D47" s="4" t="s">
        <v>111</v>
      </c>
      <c r="E47" s="38" t="s">
        <v>135</v>
      </c>
      <c r="F47" s="4">
        <v>8</v>
      </c>
      <c r="G47" s="5" t="s">
        <v>110</v>
      </c>
      <c r="H47" s="5">
        <v>25</v>
      </c>
      <c r="I47" s="5">
        <v>2019</v>
      </c>
      <c r="J47" s="38" t="s">
        <v>134</v>
      </c>
      <c r="K47" s="4">
        <v>8</v>
      </c>
      <c r="L47" s="5" t="s">
        <v>109</v>
      </c>
      <c r="M47" s="5">
        <v>15</v>
      </c>
      <c r="N47" s="5">
        <v>2019</v>
      </c>
      <c r="O47" s="38" t="s">
        <v>133</v>
      </c>
      <c r="P47" s="4">
        <v>8</v>
      </c>
      <c r="Q47" s="5" t="s">
        <v>108</v>
      </c>
      <c r="R47" s="5">
        <v>25</v>
      </c>
      <c r="S47" s="5">
        <v>2019</v>
      </c>
      <c r="T47" s="4" t="s">
        <v>107</v>
      </c>
    </row>
    <row r="48" spans="1:20" ht="58.2" thickBot="1" x14ac:dyDescent="0.35">
      <c r="A48" s="2" t="s">
        <v>106</v>
      </c>
      <c r="B48" s="2" t="s">
        <v>105</v>
      </c>
      <c r="C48" s="2" t="s">
        <v>104</v>
      </c>
      <c r="D48" s="2" t="s">
        <v>103</v>
      </c>
      <c r="E48" s="38" t="s">
        <v>135</v>
      </c>
      <c r="F48" s="2">
        <v>8</v>
      </c>
      <c r="G48" s="3" t="s">
        <v>102</v>
      </c>
      <c r="H48" s="3">
        <v>25</v>
      </c>
      <c r="I48" s="3">
        <v>2019</v>
      </c>
      <c r="J48" s="38" t="s">
        <v>134</v>
      </c>
      <c r="K48" s="2">
        <v>8</v>
      </c>
      <c r="L48" s="3" t="s">
        <v>101</v>
      </c>
      <c r="M48" s="3">
        <v>25</v>
      </c>
      <c r="N48" s="3">
        <v>2019</v>
      </c>
      <c r="O48" s="38" t="s">
        <v>133</v>
      </c>
      <c r="P48" s="2">
        <v>8</v>
      </c>
      <c r="Q48" s="3" t="s">
        <v>100</v>
      </c>
      <c r="R48" s="3">
        <v>25</v>
      </c>
      <c r="S48" s="3">
        <v>2019</v>
      </c>
      <c r="T48" s="2" t="s">
        <v>99</v>
      </c>
    </row>
  </sheetData>
  <mergeCells count="5">
    <mergeCell ref="A1:H1"/>
    <mergeCell ref="A36:Q36"/>
    <mergeCell ref="A37:A38"/>
    <mergeCell ref="C37:C38"/>
    <mergeCell ref="E37:M3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72"/>
  <sheetViews>
    <sheetView workbookViewId="0">
      <selection sqref="A1:M1048576"/>
    </sheetView>
  </sheetViews>
  <sheetFormatPr baseColWidth="10" defaultColWidth="8.88671875" defaultRowHeight="14.4" x14ac:dyDescent="0.3"/>
  <cols>
    <col min="1" max="1" width="13.21875" customWidth="1"/>
    <col min="2" max="2" width="16.44140625" customWidth="1"/>
  </cols>
  <sheetData>
    <row r="1" spans="1:13" x14ac:dyDescent="0.3">
      <c r="A1" t="s">
        <v>260</v>
      </c>
      <c r="B1" t="s">
        <v>824</v>
      </c>
      <c r="C1" t="s">
        <v>843</v>
      </c>
      <c r="D1" t="s">
        <v>844</v>
      </c>
      <c r="E1" t="s">
        <v>845</v>
      </c>
      <c r="F1" t="s">
        <v>846</v>
      </c>
      <c r="G1" t="s">
        <v>847</v>
      </c>
      <c r="H1" t="s">
        <v>848</v>
      </c>
      <c r="I1" t="s">
        <v>849</v>
      </c>
      <c r="J1" t="s">
        <v>850</v>
      </c>
      <c r="K1" t="s">
        <v>851</v>
      </c>
      <c r="L1" t="s">
        <v>852</v>
      </c>
      <c r="M1" t="s">
        <v>842</v>
      </c>
    </row>
    <row r="2" spans="1:13" x14ac:dyDescent="0.3">
      <c r="A2" t="s">
        <v>353</v>
      </c>
      <c r="B2" t="s">
        <v>770</v>
      </c>
    </row>
    <row r="3" spans="1:13" x14ac:dyDescent="0.3">
      <c r="A3" t="s">
        <v>354</v>
      </c>
      <c r="B3" t="s">
        <v>770</v>
      </c>
    </row>
    <row r="4" spans="1:13" x14ac:dyDescent="0.3">
      <c r="A4" t="s">
        <v>724</v>
      </c>
      <c r="B4" t="s">
        <v>770</v>
      </c>
    </row>
    <row r="5" spans="1:13" x14ac:dyDescent="0.3">
      <c r="A5" t="s">
        <v>355</v>
      </c>
      <c r="B5" t="s">
        <v>770</v>
      </c>
    </row>
    <row r="6" spans="1:13" x14ac:dyDescent="0.3">
      <c r="A6" t="s">
        <v>723</v>
      </c>
      <c r="B6" t="s">
        <v>770</v>
      </c>
    </row>
    <row r="7" spans="1:13" x14ac:dyDescent="0.3">
      <c r="A7" t="s">
        <v>356</v>
      </c>
      <c r="B7" t="s">
        <v>770</v>
      </c>
    </row>
    <row r="8" spans="1:13" x14ac:dyDescent="0.3">
      <c r="A8" t="s">
        <v>722</v>
      </c>
      <c r="B8" t="s">
        <v>770</v>
      </c>
    </row>
    <row r="9" spans="1:13" x14ac:dyDescent="0.3">
      <c r="A9" t="s">
        <v>721</v>
      </c>
      <c r="B9" t="s">
        <v>771</v>
      </c>
    </row>
    <row r="10" spans="1:13" x14ac:dyDescent="0.3">
      <c r="A10" t="s">
        <v>720</v>
      </c>
      <c r="B10" t="s">
        <v>771</v>
      </c>
    </row>
    <row r="11" spans="1:13" x14ac:dyDescent="0.3">
      <c r="A11" t="s">
        <v>719</v>
      </c>
      <c r="B11" t="s">
        <v>771</v>
      </c>
    </row>
    <row r="12" spans="1:13" x14ac:dyDescent="0.3">
      <c r="A12" t="s">
        <v>357</v>
      </c>
      <c r="B12" t="s">
        <v>771</v>
      </c>
    </row>
    <row r="13" spans="1:13" x14ac:dyDescent="0.3">
      <c r="A13" t="s">
        <v>358</v>
      </c>
      <c r="B13" t="s">
        <v>771</v>
      </c>
    </row>
    <row r="14" spans="1:13" x14ac:dyDescent="0.3">
      <c r="A14" t="s">
        <v>718</v>
      </c>
      <c r="B14" t="s">
        <v>771</v>
      </c>
    </row>
    <row r="15" spans="1:13" x14ac:dyDescent="0.3">
      <c r="A15" t="s">
        <v>717</v>
      </c>
      <c r="B15" t="s">
        <v>771</v>
      </c>
    </row>
    <row r="16" spans="1:13" x14ac:dyDescent="0.3">
      <c r="A16" t="s">
        <v>359</v>
      </c>
      <c r="B16" t="s">
        <v>771</v>
      </c>
    </row>
    <row r="17" spans="1:2" x14ac:dyDescent="0.3">
      <c r="A17" t="s">
        <v>360</v>
      </c>
      <c r="B17" t="s">
        <v>771</v>
      </c>
    </row>
    <row r="18" spans="1:2" x14ac:dyDescent="0.3">
      <c r="A18" t="s">
        <v>361</v>
      </c>
      <c r="B18" t="s">
        <v>772</v>
      </c>
    </row>
    <row r="19" spans="1:2" x14ac:dyDescent="0.3">
      <c r="A19" t="s">
        <v>716</v>
      </c>
      <c r="B19" t="s">
        <v>772</v>
      </c>
    </row>
    <row r="20" spans="1:2" x14ac:dyDescent="0.3">
      <c r="A20" t="s">
        <v>362</v>
      </c>
      <c r="B20" t="s">
        <v>772</v>
      </c>
    </row>
    <row r="21" spans="1:2" x14ac:dyDescent="0.3">
      <c r="A21" t="s">
        <v>715</v>
      </c>
      <c r="B21" t="s">
        <v>772</v>
      </c>
    </row>
    <row r="22" spans="1:2" x14ac:dyDescent="0.3">
      <c r="A22" t="s">
        <v>714</v>
      </c>
      <c r="B22" t="s">
        <v>772</v>
      </c>
    </row>
    <row r="23" spans="1:2" x14ac:dyDescent="0.3">
      <c r="A23" t="s">
        <v>363</v>
      </c>
      <c r="B23" t="s">
        <v>772</v>
      </c>
    </row>
    <row r="24" spans="1:2" x14ac:dyDescent="0.3">
      <c r="A24" t="s">
        <v>713</v>
      </c>
      <c r="B24" t="s">
        <v>772</v>
      </c>
    </row>
    <row r="25" spans="1:2" x14ac:dyDescent="0.3">
      <c r="A25" t="s">
        <v>364</v>
      </c>
      <c r="B25" t="s">
        <v>772</v>
      </c>
    </row>
    <row r="26" spans="1:2" x14ac:dyDescent="0.3">
      <c r="A26" t="s">
        <v>365</v>
      </c>
      <c r="B26" t="s">
        <v>773</v>
      </c>
    </row>
    <row r="27" spans="1:2" x14ac:dyDescent="0.3">
      <c r="A27" t="s">
        <v>712</v>
      </c>
      <c r="B27" t="s">
        <v>773</v>
      </c>
    </row>
    <row r="28" spans="1:2" x14ac:dyDescent="0.3">
      <c r="A28" t="s">
        <v>366</v>
      </c>
      <c r="B28" t="s">
        <v>773</v>
      </c>
    </row>
    <row r="29" spans="1:2" x14ac:dyDescent="0.3">
      <c r="A29" t="s">
        <v>711</v>
      </c>
      <c r="B29" t="s">
        <v>773</v>
      </c>
    </row>
    <row r="30" spans="1:2" x14ac:dyDescent="0.3">
      <c r="A30" t="s">
        <v>710</v>
      </c>
      <c r="B30" t="s">
        <v>773</v>
      </c>
    </row>
    <row r="31" spans="1:2" x14ac:dyDescent="0.3">
      <c r="A31" t="s">
        <v>367</v>
      </c>
      <c r="B31" t="s">
        <v>773</v>
      </c>
    </row>
    <row r="32" spans="1:2" x14ac:dyDescent="0.3">
      <c r="A32" t="s">
        <v>368</v>
      </c>
      <c r="B32" t="s">
        <v>773</v>
      </c>
    </row>
    <row r="33" spans="1:2" x14ac:dyDescent="0.3">
      <c r="A33" t="s">
        <v>709</v>
      </c>
      <c r="B33" t="s">
        <v>773</v>
      </c>
    </row>
    <row r="34" spans="1:2" x14ac:dyDescent="0.3">
      <c r="A34" t="s">
        <v>708</v>
      </c>
      <c r="B34" t="s">
        <v>774</v>
      </c>
    </row>
    <row r="35" spans="1:2" x14ac:dyDescent="0.3">
      <c r="A35" t="s">
        <v>707</v>
      </c>
      <c r="B35" t="s">
        <v>774</v>
      </c>
    </row>
    <row r="36" spans="1:2" x14ac:dyDescent="0.3">
      <c r="A36" t="s">
        <v>369</v>
      </c>
      <c r="B36" t="s">
        <v>774</v>
      </c>
    </row>
    <row r="37" spans="1:2" x14ac:dyDescent="0.3">
      <c r="A37" t="s">
        <v>370</v>
      </c>
      <c r="B37" t="s">
        <v>774</v>
      </c>
    </row>
    <row r="38" spans="1:2" x14ac:dyDescent="0.3">
      <c r="A38" t="s">
        <v>371</v>
      </c>
      <c r="B38" t="s">
        <v>774</v>
      </c>
    </row>
    <row r="39" spans="1:2" x14ac:dyDescent="0.3">
      <c r="A39" t="s">
        <v>706</v>
      </c>
      <c r="B39" t="s">
        <v>774</v>
      </c>
    </row>
    <row r="40" spans="1:2" x14ac:dyDescent="0.3">
      <c r="A40" t="s">
        <v>372</v>
      </c>
      <c r="B40" t="s">
        <v>774</v>
      </c>
    </row>
    <row r="41" spans="1:2" x14ac:dyDescent="0.3">
      <c r="A41" t="s">
        <v>705</v>
      </c>
      <c r="B41" t="s">
        <v>774</v>
      </c>
    </row>
    <row r="42" spans="1:2" x14ac:dyDescent="0.3">
      <c r="A42" t="s">
        <v>704</v>
      </c>
      <c r="B42" t="s">
        <v>819</v>
      </c>
    </row>
    <row r="43" spans="1:2" x14ac:dyDescent="0.3">
      <c r="A43" t="s">
        <v>373</v>
      </c>
      <c r="B43" t="s">
        <v>775</v>
      </c>
    </row>
    <row r="44" spans="1:2" x14ac:dyDescent="0.3">
      <c r="A44" t="s">
        <v>374</v>
      </c>
      <c r="B44" t="s">
        <v>819</v>
      </c>
    </row>
    <row r="45" spans="1:2" x14ac:dyDescent="0.3">
      <c r="A45" t="s">
        <v>703</v>
      </c>
      <c r="B45" t="s">
        <v>819</v>
      </c>
    </row>
    <row r="46" spans="1:2" x14ac:dyDescent="0.3">
      <c r="A46" t="s">
        <v>702</v>
      </c>
      <c r="B46" t="s">
        <v>819</v>
      </c>
    </row>
    <row r="47" spans="1:2" x14ac:dyDescent="0.3">
      <c r="A47" t="s">
        <v>375</v>
      </c>
      <c r="B47" t="s">
        <v>819</v>
      </c>
    </row>
    <row r="48" spans="1:2" x14ac:dyDescent="0.3">
      <c r="A48" t="s">
        <v>376</v>
      </c>
      <c r="B48" t="s">
        <v>819</v>
      </c>
    </row>
    <row r="49" spans="1:2" x14ac:dyDescent="0.3">
      <c r="A49" t="s">
        <v>701</v>
      </c>
      <c r="B49" t="s">
        <v>819</v>
      </c>
    </row>
    <row r="50" spans="1:2" x14ac:dyDescent="0.3">
      <c r="A50" t="s">
        <v>377</v>
      </c>
      <c r="B50" t="s">
        <v>776</v>
      </c>
    </row>
    <row r="51" spans="1:2" x14ac:dyDescent="0.3">
      <c r="A51" t="s">
        <v>700</v>
      </c>
      <c r="B51" t="s">
        <v>776</v>
      </c>
    </row>
    <row r="52" spans="1:2" x14ac:dyDescent="0.3">
      <c r="A52" t="s">
        <v>378</v>
      </c>
      <c r="B52" t="s">
        <v>776</v>
      </c>
    </row>
    <row r="53" spans="1:2" x14ac:dyDescent="0.3">
      <c r="A53" t="s">
        <v>699</v>
      </c>
      <c r="B53" t="s">
        <v>776</v>
      </c>
    </row>
    <row r="54" spans="1:2" x14ac:dyDescent="0.3">
      <c r="A54" t="s">
        <v>379</v>
      </c>
      <c r="B54" t="s">
        <v>776</v>
      </c>
    </row>
    <row r="55" spans="1:2" x14ac:dyDescent="0.3">
      <c r="A55" t="s">
        <v>380</v>
      </c>
      <c r="B55" t="s">
        <v>776</v>
      </c>
    </row>
    <row r="56" spans="1:2" x14ac:dyDescent="0.3">
      <c r="A56" t="s">
        <v>698</v>
      </c>
      <c r="B56" t="s">
        <v>776</v>
      </c>
    </row>
    <row r="57" spans="1:2" x14ac:dyDescent="0.3">
      <c r="A57" t="s">
        <v>697</v>
      </c>
      <c r="B57" t="s">
        <v>776</v>
      </c>
    </row>
    <row r="58" spans="1:2" x14ac:dyDescent="0.3">
      <c r="A58" t="s">
        <v>696</v>
      </c>
      <c r="B58" t="s">
        <v>777</v>
      </c>
    </row>
    <row r="59" spans="1:2" x14ac:dyDescent="0.3">
      <c r="A59" t="s">
        <v>695</v>
      </c>
      <c r="B59" t="s">
        <v>777</v>
      </c>
    </row>
    <row r="60" spans="1:2" x14ac:dyDescent="0.3">
      <c r="A60" t="s">
        <v>381</v>
      </c>
      <c r="B60" t="s">
        <v>777</v>
      </c>
    </row>
    <row r="61" spans="1:2" x14ac:dyDescent="0.3">
      <c r="A61" t="s">
        <v>382</v>
      </c>
      <c r="B61" t="s">
        <v>777</v>
      </c>
    </row>
    <row r="62" spans="1:2" x14ac:dyDescent="0.3">
      <c r="A62" t="s">
        <v>383</v>
      </c>
      <c r="B62" t="s">
        <v>777</v>
      </c>
    </row>
    <row r="63" spans="1:2" x14ac:dyDescent="0.3">
      <c r="A63" t="s">
        <v>694</v>
      </c>
      <c r="B63" t="s">
        <v>777</v>
      </c>
    </row>
    <row r="64" spans="1:2" x14ac:dyDescent="0.3">
      <c r="A64" t="s">
        <v>384</v>
      </c>
      <c r="B64" t="s">
        <v>777</v>
      </c>
    </row>
    <row r="65" spans="1:2" x14ac:dyDescent="0.3">
      <c r="A65" t="s">
        <v>693</v>
      </c>
      <c r="B65" t="s">
        <v>777</v>
      </c>
    </row>
    <row r="66" spans="1:2" x14ac:dyDescent="0.3">
      <c r="A66" t="s">
        <v>385</v>
      </c>
      <c r="B66" t="s">
        <v>778</v>
      </c>
    </row>
    <row r="67" spans="1:2" x14ac:dyDescent="0.3">
      <c r="A67" t="s">
        <v>386</v>
      </c>
      <c r="B67" t="s">
        <v>778</v>
      </c>
    </row>
    <row r="68" spans="1:2" x14ac:dyDescent="0.3">
      <c r="A68" t="s">
        <v>692</v>
      </c>
      <c r="B68" t="s">
        <v>778</v>
      </c>
    </row>
    <row r="69" spans="1:2" x14ac:dyDescent="0.3">
      <c r="A69" t="s">
        <v>691</v>
      </c>
      <c r="B69" t="s">
        <v>778</v>
      </c>
    </row>
    <row r="70" spans="1:2" x14ac:dyDescent="0.3">
      <c r="A70" t="s">
        <v>387</v>
      </c>
      <c r="B70" t="s">
        <v>778</v>
      </c>
    </row>
    <row r="71" spans="1:2" x14ac:dyDescent="0.3">
      <c r="A71" t="s">
        <v>388</v>
      </c>
      <c r="B71" t="s">
        <v>778</v>
      </c>
    </row>
    <row r="72" spans="1:2" x14ac:dyDescent="0.3">
      <c r="A72" t="s">
        <v>690</v>
      </c>
      <c r="B72" t="s">
        <v>778</v>
      </c>
    </row>
    <row r="73" spans="1:2" x14ac:dyDescent="0.3">
      <c r="A73" t="s">
        <v>689</v>
      </c>
      <c r="B73" t="s">
        <v>778</v>
      </c>
    </row>
    <row r="74" spans="1:2" x14ac:dyDescent="0.3">
      <c r="A74" t="s">
        <v>389</v>
      </c>
      <c r="B74" t="s">
        <v>821</v>
      </c>
    </row>
    <row r="75" spans="1:2" x14ac:dyDescent="0.3">
      <c r="A75" t="s">
        <v>688</v>
      </c>
      <c r="B75" t="s">
        <v>779</v>
      </c>
    </row>
    <row r="76" spans="1:2" x14ac:dyDescent="0.3">
      <c r="A76" t="s">
        <v>390</v>
      </c>
      <c r="B76" t="s">
        <v>779</v>
      </c>
    </row>
    <row r="77" spans="1:2" x14ac:dyDescent="0.3">
      <c r="A77" t="s">
        <v>687</v>
      </c>
      <c r="B77" t="s">
        <v>779</v>
      </c>
    </row>
    <row r="78" spans="1:2" x14ac:dyDescent="0.3">
      <c r="A78" t="s">
        <v>686</v>
      </c>
      <c r="B78" t="s">
        <v>779</v>
      </c>
    </row>
    <row r="79" spans="1:2" x14ac:dyDescent="0.3">
      <c r="A79" t="s">
        <v>391</v>
      </c>
      <c r="B79" t="s">
        <v>779</v>
      </c>
    </row>
    <row r="80" spans="1:2" x14ac:dyDescent="0.3">
      <c r="A80" t="s">
        <v>392</v>
      </c>
      <c r="B80" t="s">
        <v>779</v>
      </c>
    </row>
    <row r="81" spans="1:2" x14ac:dyDescent="0.3">
      <c r="A81" t="s">
        <v>685</v>
      </c>
      <c r="B81" t="s">
        <v>779</v>
      </c>
    </row>
    <row r="82" spans="1:2" x14ac:dyDescent="0.3">
      <c r="A82" t="s">
        <v>684</v>
      </c>
      <c r="B82" t="s">
        <v>780</v>
      </c>
    </row>
    <row r="83" spans="1:2" x14ac:dyDescent="0.3">
      <c r="A83" t="s">
        <v>393</v>
      </c>
      <c r="B83" t="s">
        <v>780</v>
      </c>
    </row>
    <row r="84" spans="1:2" x14ac:dyDescent="0.3">
      <c r="A84" t="s">
        <v>394</v>
      </c>
      <c r="B84" t="s">
        <v>780</v>
      </c>
    </row>
    <row r="85" spans="1:2" x14ac:dyDescent="0.3">
      <c r="A85" t="s">
        <v>395</v>
      </c>
      <c r="B85" t="s">
        <v>780</v>
      </c>
    </row>
    <row r="86" spans="1:2" x14ac:dyDescent="0.3">
      <c r="A86" t="s">
        <v>683</v>
      </c>
      <c r="B86" t="s">
        <v>780</v>
      </c>
    </row>
    <row r="87" spans="1:2" x14ac:dyDescent="0.3">
      <c r="A87" t="s">
        <v>396</v>
      </c>
      <c r="B87" t="s">
        <v>780</v>
      </c>
    </row>
    <row r="88" spans="1:2" x14ac:dyDescent="0.3">
      <c r="A88" t="s">
        <v>397</v>
      </c>
      <c r="B88" t="s">
        <v>780</v>
      </c>
    </row>
    <row r="89" spans="1:2" x14ac:dyDescent="0.3">
      <c r="A89" t="s">
        <v>682</v>
      </c>
      <c r="B89" t="s">
        <v>780</v>
      </c>
    </row>
    <row r="90" spans="1:2" x14ac:dyDescent="0.3">
      <c r="A90" t="s">
        <v>681</v>
      </c>
      <c r="B90" t="s">
        <v>822</v>
      </c>
    </row>
    <row r="91" spans="1:2" x14ac:dyDescent="0.3">
      <c r="A91" t="s">
        <v>680</v>
      </c>
      <c r="B91" t="s">
        <v>822</v>
      </c>
    </row>
    <row r="92" spans="1:2" x14ac:dyDescent="0.3">
      <c r="A92" t="s">
        <v>398</v>
      </c>
      <c r="B92" t="s">
        <v>781</v>
      </c>
    </row>
    <row r="93" spans="1:2" x14ac:dyDescent="0.3">
      <c r="A93" t="s">
        <v>399</v>
      </c>
      <c r="B93" t="s">
        <v>781</v>
      </c>
    </row>
    <row r="94" spans="1:2" x14ac:dyDescent="0.3">
      <c r="A94" t="s">
        <v>400</v>
      </c>
      <c r="B94" t="s">
        <v>781</v>
      </c>
    </row>
    <row r="95" spans="1:2" x14ac:dyDescent="0.3">
      <c r="A95" t="s">
        <v>679</v>
      </c>
      <c r="B95" t="s">
        <v>781</v>
      </c>
    </row>
    <row r="96" spans="1:2" x14ac:dyDescent="0.3">
      <c r="A96" t="s">
        <v>401</v>
      </c>
      <c r="B96" t="s">
        <v>781</v>
      </c>
    </row>
    <row r="97" spans="1:2" x14ac:dyDescent="0.3">
      <c r="A97" t="s">
        <v>678</v>
      </c>
      <c r="B97" t="s">
        <v>781</v>
      </c>
    </row>
    <row r="98" spans="1:2" x14ac:dyDescent="0.3">
      <c r="A98" t="s">
        <v>677</v>
      </c>
      <c r="B98" t="s">
        <v>782</v>
      </c>
    </row>
    <row r="99" spans="1:2" x14ac:dyDescent="0.3">
      <c r="A99" t="s">
        <v>402</v>
      </c>
      <c r="B99" t="s">
        <v>782</v>
      </c>
    </row>
    <row r="100" spans="1:2" x14ac:dyDescent="0.3">
      <c r="A100" t="s">
        <v>676</v>
      </c>
      <c r="B100" t="s">
        <v>782</v>
      </c>
    </row>
    <row r="101" spans="1:2" x14ac:dyDescent="0.3">
      <c r="A101" t="s">
        <v>403</v>
      </c>
      <c r="B101" t="s">
        <v>783</v>
      </c>
    </row>
    <row r="102" spans="1:2" x14ac:dyDescent="0.3">
      <c r="A102" t="s">
        <v>675</v>
      </c>
      <c r="B102" t="s">
        <v>783</v>
      </c>
    </row>
    <row r="103" spans="1:2" x14ac:dyDescent="0.3">
      <c r="A103" t="s">
        <v>404</v>
      </c>
      <c r="B103" t="s">
        <v>783</v>
      </c>
    </row>
    <row r="104" spans="1:2" x14ac:dyDescent="0.3">
      <c r="A104" t="s">
        <v>674</v>
      </c>
      <c r="B104" t="s">
        <v>783</v>
      </c>
    </row>
    <row r="105" spans="1:2" x14ac:dyDescent="0.3">
      <c r="A105" t="s">
        <v>673</v>
      </c>
      <c r="B105" t="s">
        <v>783</v>
      </c>
    </row>
    <row r="106" spans="1:2" x14ac:dyDescent="0.3">
      <c r="A106" t="s">
        <v>672</v>
      </c>
      <c r="B106" t="s">
        <v>783</v>
      </c>
    </row>
    <row r="107" spans="1:2" x14ac:dyDescent="0.3">
      <c r="A107" t="s">
        <v>405</v>
      </c>
      <c r="B107" t="s">
        <v>783</v>
      </c>
    </row>
    <row r="108" spans="1:2" x14ac:dyDescent="0.3">
      <c r="A108" t="s">
        <v>406</v>
      </c>
      <c r="B108" t="s">
        <v>783</v>
      </c>
    </row>
    <row r="109" spans="1:2" x14ac:dyDescent="0.3">
      <c r="A109" t="s">
        <v>407</v>
      </c>
      <c r="B109" t="s">
        <v>784</v>
      </c>
    </row>
    <row r="110" spans="1:2" x14ac:dyDescent="0.3">
      <c r="A110" t="s">
        <v>671</v>
      </c>
      <c r="B110" t="s">
        <v>784</v>
      </c>
    </row>
    <row r="111" spans="1:2" x14ac:dyDescent="0.3">
      <c r="A111" t="s">
        <v>408</v>
      </c>
      <c r="B111" t="s">
        <v>784</v>
      </c>
    </row>
    <row r="112" spans="1:2" x14ac:dyDescent="0.3">
      <c r="A112" t="s">
        <v>670</v>
      </c>
      <c r="B112" t="s">
        <v>784</v>
      </c>
    </row>
    <row r="113" spans="1:2" x14ac:dyDescent="0.3">
      <c r="A113" t="s">
        <v>669</v>
      </c>
      <c r="B113" t="s">
        <v>784</v>
      </c>
    </row>
    <row r="114" spans="1:2" x14ac:dyDescent="0.3">
      <c r="A114" t="s">
        <v>668</v>
      </c>
      <c r="B114" t="s">
        <v>784</v>
      </c>
    </row>
    <row r="115" spans="1:2" x14ac:dyDescent="0.3">
      <c r="A115" t="s">
        <v>409</v>
      </c>
      <c r="B115" t="s">
        <v>784</v>
      </c>
    </row>
    <row r="116" spans="1:2" x14ac:dyDescent="0.3">
      <c r="A116" t="s">
        <v>410</v>
      </c>
      <c r="B116" t="s">
        <v>784</v>
      </c>
    </row>
    <row r="117" spans="1:2" x14ac:dyDescent="0.3">
      <c r="A117" t="s">
        <v>667</v>
      </c>
      <c r="B117" t="s">
        <v>785</v>
      </c>
    </row>
    <row r="118" spans="1:2" x14ac:dyDescent="0.3">
      <c r="A118" t="s">
        <v>666</v>
      </c>
      <c r="B118" t="s">
        <v>785</v>
      </c>
    </row>
    <row r="119" spans="1:2" x14ac:dyDescent="0.3">
      <c r="A119" t="s">
        <v>411</v>
      </c>
      <c r="B119" t="s">
        <v>785</v>
      </c>
    </row>
    <row r="120" spans="1:2" x14ac:dyDescent="0.3">
      <c r="A120" t="s">
        <v>412</v>
      </c>
      <c r="B120" t="s">
        <v>785</v>
      </c>
    </row>
    <row r="121" spans="1:2" x14ac:dyDescent="0.3">
      <c r="A121" t="s">
        <v>413</v>
      </c>
      <c r="B121" t="s">
        <v>785</v>
      </c>
    </row>
    <row r="122" spans="1:2" x14ac:dyDescent="0.3">
      <c r="A122" t="s">
        <v>665</v>
      </c>
      <c r="B122" t="s">
        <v>785</v>
      </c>
    </row>
    <row r="123" spans="1:2" x14ac:dyDescent="0.3">
      <c r="A123" t="s">
        <v>414</v>
      </c>
      <c r="B123" t="s">
        <v>785</v>
      </c>
    </row>
    <row r="124" spans="1:2" x14ac:dyDescent="0.3">
      <c r="A124" t="s">
        <v>664</v>
      </c>
      <c r="B124" t="s">
        <v>785</v>
      </c>
    </row>
    <row r="125" spans="1:2" x14ac:dyDescent="0.3">
      <c r="A125" t="s">
        <v>663</v>
      </c>
      <c r="B125" t="s">
        <v>786</v>
      </c>
    </row>
    <row r="126" spans="1:2" x14ac:dyDescent="0.3">
      <c r="A126" t="s">
        <v>662</v>
      </c>
      <c r="B126" t="s">
        <v>786</v>
      </c>
    </row>
    <row r="127" spans="1:2" x14ac:dyDescent="0.3">
      <c r="A127" t="s">
        <v>415</v>
      </c>
      <c r="B127" t="s">
        <v>786</v>
      </c>
    </row>
    <row r="128" spans="1:2" x14ac:dyDescent="0.3">
      <c r="A128" t="s">
        <v>416</v>
      </c>
      <c r="B128" t="s">
        <v>786</v>
      </c>
    </row>
    <row r="129" spans="1:2" x14ac:dyDescent="0.3">
      <c r="A129" t="s">
        <v>661</v>
      </c>
      <c r="B129" t="s">
        <v>823</v>
      </c>
    </row>
    <row r="130" spans="1:2" x14ac:dyDescent="0.3">
      <c r="A130" t="s">
        <v>417</v>
      </c>
      <c r="B130" t="s">
        <v>786</v>
      </c>
    </row>
    <row r="131" spans="1:2" x14ac:dyDescent="0.3">
      <c r="A131" t="s">
        <v>418</v>
      </c>
      <c r="B131" t="s">
        <v>786</v>
      </c>
    </row>
    <row r="132" spans="1:2" x14ac:dyDescent="0.3">
      <c r="A132" t="s">
        <v>660</v>
      </c>
      <c r="B132" t="s">
        <v>786</v>
      </c>
    </row>
    <row r="133" spans="1:2" x14ac:dyDescent="0.3">
      <c r="A133" t="s">
        <v>659</v>
      </c>
      <c r="B133" t="s">
        <v>787</v>
      </c>
    </row>
    <row r="134" spans="1:2" x14ac:dyDescent="0.3">
      <c r="A134" t="s">
        <v>658</v>
      </c>
      <c r="B134" t="s">
        <v>787</v>
      </c>
    </row>
    <row r="135" spans="1:2" x14ac:dyDescent="0.3">
      <c r="A135" t="s">
        <v>419</v>
      </c>
      <c r="B135" t="s">
        <v>787</v>
      </c>
    </row>
    <row r="136" spans="1:2" x14ac:dyDescent="0.3">
      <c r="A136" t="s">
        <v>420</v>
      </c>
      <c r="B136" t="s">
        <v>787</v>
      </c>
    </row>
    <row r="137" spans="1:2" x14ac:dyDescent="0.3">
      <c r="A137" t="s">
        <v>657</v>
      </c>
      <c r="B137" t="s">
        <v>787</v>
      </c>
    </row>
    <row r="138" spans="1:2" x14ac:dyDescent="0.3">
      <c r="A138" t="s">
        <v>421</v>
      </c>
      <c r="B138" t="s">
        <v>787</v>
      </c>
    </row>
    <row r="139" spans="1:2" x14ac:dyDescent="0.3">
      <c r="A139" t="s">
        <v>422</v>
      </c>
      <c r="B139" t="s">
        <v>787</v>
      </c>
    </row>
    <row r="140" spans="1:2" x14ac:dyDescent="0.3">
      <c r="A140" t="s">
        <v>656</v>
      </c>
      <c r="B140" t="s">
        <v>787</v>
      </c>
    </row>
    <row r="141" spans="1:2" x14ac:dyDescent="0.3">
      <c r="A141" t="s">
        <v>423</v>
      </c>
      <c r="B141" t="s">
        <v>788</v>
      </c>
    </row>
    <row r="142" spans="1:2" x14ac:dyDescent="0.3">
      <c r="A142" t="s">
        <v>424</v>
      </c>
      <c r="B142" t="s">
        <v>788</v>
      </c>
    </row>
    <row r="143" spans="1:2" x14ac:dyDescent="0.3">
      <c r="A143" t="s">
        <v>655</v>
      </c>
      <c r="B143" t="s">
        <v>788</v>
      </c>
    </row>
    <row r="144" spans="1:2" x14ac:dyDescent="0.3">
      <c r="A144" t="s">
        <v>654</v>
      </c>
      <c r="B144" t="s">
        <v>788</v>
      </c>
    </row>
    <row r="145" spans="1:2" x14ac:dyDescent="0.3">
      <c r="A145" t="s">
        <v>653</v>
      </c>
      <c r="B145" t="s">
        <v>788</v>
      </c>
    </row>
    <row r="146" spans="1:2" x14ac:dyDescent="0.3">
      <c r="A146" t="s">
        <v>425</v>
      </c>
      <c r="B146" t="s">
        <v>788</v>
      </c>
    </row>
    <row r="147" spans="1:2" x14ac:dyDescent="0.3">
      <c r="A147" t="s">
        <v>426</v>
      </c>
      <c r="B147" t="s">
        <v>788</v>
      </c>
    </row>
    <row r="148" spans="1:2" x14ac:dyDescent="0.3">
      <c r="A148" s="87" t="s">
        <v>427</v>
      </c>
      <c r="B148" s="87" t="s">
        <v>788</v>
      </c>
    </row>
    <row r="149" spans="1:2" x14ac:dyDescent="0.3">
      <c r="A149" s="87" t="s">
        <v>652</v>
      </c>
      <c r="B149" s="87" t="s">
        <v>789</v>
      </c>
    </row>
    <row r="150" spans="1:2" x14ac:dyDescent="0.3">
      <c r="A150" t="s">
        <v>651</v>
      </c>
      <c r="B150" t="s">
        <v>789</v>
      </c>
    </row>
    <row r="151" spans="1:2" x14ac:dyDescent="0.3">
      <c r="A151" t="s">
        <v>650</v>
      </c>
      <c r="B151" t="s">
        <v>789</v>
      </c>
    </row>
    <row r="152" spans="1:2" x14ac:dyDescent="0.3">
      <c r="A152" t="s">
        <v>428</v>
      </c>
      <c r="B152" t="s">
        <v>789</v>
      </c>
    </row>
    <row r="153" spans="1:2" x14ac:dyDescent="0.3">
      <c r="A153" t="s">
        <v>429</v>
      </c>
      <c r="B153" t="s">
        <v>789</v>
      </c>
    </row>
    <row r="154" spans="1:2" x14ac:dyDescent="0.3">
      <c r="A154" t="s">
        <v>430</v>
      </c>
      <c r="B154" t="s">
        <v>789</v>
      </c>
    </row>
    <row r="155" spans="1:2" x14ac:dyDescent="0.3">
      <c r="A155" t="s">
        <v>649</v>
      </c>
      <c r="B155" t="s">
        <v>789</v>
      </c>
    </row>
    <row r="156" spans="1:2" x14ac:dyDescent="0.3">
      <c r="A156" t="s">
        <v>648</v>
      </c>
      <c r="B156" t="s">
        <v>789</v>
      </c>
    </row>
    <row r="157" spans="1:2" x14ac:dyDescent="0.3">
      <c r="A157" t="s">
        <v>647</v>
      </c>
      <c r="B157" t="s">
        <v>790</v>
      </c>
    </row>
    <row r="158" spans="1:2" x14ac:dyDescent="0.3">
      <c r="A158" t="s">
        <v>646</v>
      </c>
      <c r="B158" t="s">
        <v>790</v>
      </c>
    </row>
    <row r="159" spans="1:2" x14ac:dyDescent="0.3">
      <c r="A159" t="s">
        <v>431</v>
      </c>
      <c r="B159" t="s">
        <v>790</v>
      </c>
    </row>
    <row r="160" spans="1:2" x14ac:dyDescent="0.3">
      <c r="A160" t="s">
        <v>432</v>
      </c>
      <c r="B160" t="s">
        <v>790</v>
      </c>
    </row>
    <row r="161" spans="1:2" x14ac:dyDescent="0.3">
      <c r="A161" t="s">
        <v>645</v>
      </c>
      <c r="B161" t="s">
        <v>790</v>
      </c>
    </row>
    <row r="162" spans="1:2" x14ac:dyDescent="0.3">
      <c r="A162" t="s">
        <v>644</v>
      </c>
      <c r="B162" t="s">
        <v>790</v>
      </c>
    </row>
    <row r="163" spans="1:2" x14ac:dyDescent="0.3">
      <c r="A163" t="s">
        <v>433</v>
      </c>
      <c r="B163" t="s">
        <v>790</v>
      </c>
    </row>
    <row r="164" spans="1:2" x14ac:dyDescent="0.3">
      <c r="A164" t="s">
        <v>434</v>
      </c>
      <c r="B164" t="s">
        <v>790</v>
      </c>
    </row>
    <row r="165" spans="1:2" x14ac:dyDescent="0.3">
      <c r="A165" t="s">
        <v>435</v>
      </c>
      <c r="B165" t="s">
        <v>791</v>
      </c>
    </row>
    <row r="166" spans="1:2" x14ac:dyDescent="0.3">
      <c r="A166" t="s">
        <v>436</v>
      </c>
      <c r="B166" t="s">
        <v>791</v>
      </c>
    </row>
    <row r="167" spans="1:2" x14ac:dyDescent="0.3">
      <c r="A167" t="s">
        <v>643</v>
      </c>
      <c r="B167" t="s">
        <v>791</v>
      </c>
    </row>
    <row r="168" spans="1:2" x14ac:dyDescent="0.3">
      <c r="A168" t="s">
        <v>642</v>
      </c>
      <c r="B168" t="s">
        <v>791</v>
      </c>
    </row>
    <row r="169" spans="1:2" x14ac:dyDescent="0.3">
      <c r="A169" t="s">
        <v>641</v>
      </c>
      <c r="B169" t="s">
        <v>791</v>
      </c>
    </row>
    <row r="170" spans="1:2" x14ac:dyDescent="0.3">
      <c r="A170" t="s">
        <v>437</v>
      </c>
      <c r="B170" t="s">
        <v>791</v>
      </c>
    </row>
    <row r="171" spans="1:2" x14ac:dyDescent="0.3">
      <c r="A171" t="s">
        <v>640</v>
      </c>
      <c r="B171" t="s">
        <v>791</v>
      </c>
    </row>
    <row r="172" spans="1:2" x14ac:dyDescent="0.3">
      <c r="A172" t="s">
        <v>438</v>
      </c>
      <c r="B172" t="s">
        <v>791</v>
      </c>
    </row>
    <row r="173" spans="1:2" x14ac:dyDescent="0.3">
      <c r="A173" t="s">
        <v>639</v>
      </c>
      <c r="B173" t="s">
        <v>792</v>
      </c>
    </row>
    <row r="174" spans="1:2" x14ac:dyDescent="0.3">
      <c r="A174" t="s">
        <v>439</v>
      </c>
      <c r="B174" t="s">
        <v>792</v>
      </c>
    </row>
    <row r="175" spans="1:2" x14ac:dyDescent="0.3">
      <c r="A175" t="s">
        <v>440</v>
      </c>
      <c r="B175" t="s">
        <v>792</v>
      </c>
    </row>
    <row r="176" spans="1:2" x14ac:dyDescent="0.3">
      <c r="A176" t="s">
        <v>638</v>
      </c>
      <c r="B176" t="s">
        <v>792</v>
      </c>
    </row>
    <row r="177" spans="1:2" x14ac:dyDescent="0.3">
      <c r="A177" t="s">
        <v>441</v>
      </c>
      <c r="B177" t="s">
        <v>792</v>
      </c>
    </row>
    <row r="178" spans="1:2" x14ac:dyDescent="0.3">
      <c r="A178" t="s">
        <v>637</v>
      </c>
      <c r="B178" t="s">
        <v>792</v>
      </c>
    </row>
    <row r="179" spans="1:2" x14ac:dyDescent="0.3">
      <c r="A179" t="s">
        <v>636</v>
      </c>
      <c r="B179" t="s">
        <v>792</v>
      </c>
    </row>
    <row r="180" spans="1:2" x14ac:dyDescent="0.3">
      <c r="A180" t="s">
        <v>442</v>
      </c>
      <c r="B180" t="s">
        <v>792</v>
      </c>
    </row>
    <row r="181" spans="1:2" x14ac:dyDescent="0.3">
      <c r="A181" t="s">
        <v>635</v>
      </c>
      <c r="B181" t="s">
        <v>793</v>
      </c>
    </row>
    <row r="182" spans="1:2" x14ac:dyDescent="0.3">
      <c r="A182" t="s">
        <v>443</v>
      </c>
      <c r="B182" t="s">
        <v>793</v>
      </c>
    </row>
    <row r="183" spans="1:2" x14ac:dyDescent="0.3">
      <c r="A183" t="s">
        <v>634</v>
      </c>
      <c r="B183" t="s">
        <v>793</v>
      </c>
    </row>
    <row r="184" spans="1:2" x14ac:dyDescent="0.3">
      <c r="A184" t="s">
        <v>444</v>
      </c>
      <c r="B184" t="s">
        <v>793</v>
      </c>
    </row>
    <row r="185" spans="1:2" x14ac:dyDescent="0.3">
      <c r="A185" t="s">
        <v>633</v>
      </c>
      <c r="B185" t="s">
        <v>793</v>
      </c>
    </row>
    <row r="186" spans="1:2" x14ac:dyDescent="0.3">
      <c r="A186" t="s">
        <v>632</v>
      </c>
      <c r="B186" t="s">
        <v>793</v>
      </c>
    </row>
    <row r="187" spans="1:2" x14ac:dyDescent="0.3">
      <c r="A187" t="s">
        <v>445</v>
      </c>
      <c r="B187" t="s">
        <v>793</v>
      </c>
    </row>
    <row r="188" spans="1:2" x14ac:dyDescent="0.3">
      <c r="A188" t="s">
        <v>446</v>
      </c>
      <c r="B188" t="s">
        <v>793</v>
      </c>
    </row>
    <row r="189" spans="1:2" x14ac:dyDescent="0.3">
      <c r="A189" t="s">
        <v>631</v>
      </c>
      <c r="B189" t="s">
        <v>794</v>
      </c>
    </row>
    <row r="190" spans="1:2" x14ac:dyDescent="0.3">
      <c r="A190" t="s">
        <v>447</v>
      </c>
      <c r="B190" t="s">
        <v>794</v>
      </c>
    </row>
    <row r="191" spans="1:2" x14ac:dyDescent="0.3">
      <c r="A191" t="s">
        <v>448</v>
      </c>
      <c r="B191" t="s">
        <v>794</v>
      </c>
    </row>
    <row r="192" spans="1:2" x14ac:dyDescent="0.3">
      <c r="A192" t="s">
        <v>630</v>
      </c>
      <c r="B192" t="s">
        <v>794</v>
      </c>
    </row>
    <row r="193" spans="1:2" x14ac:dyDescent="0.3">
      <c r="A193" t="s">
        <v>449</v>
      </c>
      <c r="B193" t="s">
        <v>794</v>
      </c>
    </row>
    <row r="194" spans="1:2" x14ac:dyDescent="0.3">
      <c r="A194" t="s">
        <v>629</v>
      </c>
      <c r="B194" t="s">
        <v>794</v>
      </c>
    </row>
    <row r="195" spans="1:2" x14ac:dyDescent="0.3">
      <c r="A195" t="s">
        <v>450</v>
      </c>
      <c r="B195" t="s">
        <v>794</v>
      </c>
    </row>
    <row r="196" spans="1:2" x14ac:dyDescent="0.3">
      <c r="A196" t="s">
        <v>628</v>
      </c>
      <c r="B196" t="s">
        <v>794</v>
      </c>
    </row>
    <row r="197" spans="1:2" x14ac:dyDescent="0.3">
      <c r="A197" t="s">
        <v>451</v>
      </c>
      <c r="B197" t="s">
        <v>795</v>
      </c>
    </row>
    <row r="198" spans="1:2" x14ac:dyDescent="0.3">
      <c r="A198" t="s">
        <v>627</v>
      </c>
      <c r="B198" t="s">
        <v>795</v>
      </c>
    </row>
    <row r="199" spans="1:2" x14ac:dyDescent="0.3">
      <c r="A199" t="s">
        <v>452</v>
      </c>
      <c r="B199" t="s">
        <v>795</v>
      </c>
    </row>
    <row r="200" spans="1:2" x14ac:dyDescent="0.3">
      <c r="A200" t="s">
        <v>625</v>
      </c>
      <c r="B200" t="s">
        <v>795</v>
      </c>
    </row>
    <row r="201" spans="1:2" x14ac:dyDescent="0.3">
      <c r="A201" t="s">
        <v>453</v>
      </c>
      <c r="B201" t="s">
        <v>795</v>
      </c>
    </row>
    <row r="202" spans="1:2" x14ac:dyDescent="0.3">
      <c r="A202" t="s">
        <v>624</v>
      </c>
      <c r="B202" t="s">
        <v>795</v>
      </c>
    </row>
    <row r="203" spans="1:2" x14ac:dyDescent="0.3">
      <c r="A203" t="s">
        <v>623</v>
      </c>
      <c r="B203" t="s">
        <v>795</v>
      </c>
    </row>
    <row r="204" spans="1:2" x14ac:dyDescent="0.3">
      <c r="A204" t="s">
        <v>454</v>
      </c>
      <c r="B204" t="s">
        <v>796</v>
      </c>
    </row>
    <row r="205" spans="1:2" x14ac:dyDescent="0.3">
      <c r="A205" t="s">
        <v>622</v>
      </c>
      <c r="B205" t="s">
        <v>796</v>
      </c>
    </row>
    <row r="206" spans="1:2" x14ac:dyDescent="0.3">
      <c r="A206" t="s">
        <v>455</v>
      </c>
      <c r="B206" t="s">
        <v>796</v>
      </c>
    </row>
    <row r="207" spans="1:2" x14ac:dyDescent="0.3">
      <c r="A207" t="s">
        <v>621</v>
      </c>
      <c r="B207" t="s">
        <v>796</v>
      </c>
    </row>
    <row r="208" spans="1:2" x14ac:dyDescent="0.3">
      <c r="A208" t="s">
        <v>456</v>
      </c>
      <c r="B208" t="s">
        <v>796</v>
      </c>
    </row>
    <row r="209" spans="1:2" x14ac:dyDescent="0.3">
      <c r="A209" t="s">
        <v>457</v>
      </c>
      <c r="B209" t="s">
        <v>796</v>
      </c>
    </row>
    <row r="210" spans="1:2" x14ac:dyDescent="0.3">
      <c r="A210" t="s">
        <v>620</v>
      </c>
      <c r="B210" t="s">
        <v>796</v>
      </c>
    </row>
    <row r="211" spans="1:2" x14ac:dyDescent="0.3">
      <c r="A211" t="s">
        <v>458</v>
      </c>
      <c r="B211" t="s">
        <v>796</v>
      </c>
    </row>
    <row r="212" spans="1:2" x14ac:dyDescent="0.3">
      <c r="A212" t="s">
        <v>619</v>
      </c>
      <c r="B212" t="s">
        <v>797</v>
      </c>
    </row>
    <row r="213" spans="1:2" x14ac:dyDescent="0.3">
      <c r="A213" t="s">
        <v>459</v>
      </c>
      <c r="B213" t="s">
        <v>797</v>
      </c>
    </row>
    <row r="214" spans="1:2" x14ac:dyDescent="0.3">
      <c r="A214" t="s">
        <v>618</v>
      </c>
      <c r="B214" t="s">
        <v>797</v>
      </c>
    </row>
    <row r="215" spans="1:2" x14ac:dyDescent="0.3">
      <c r="A215" t="s">
        <v>617</v>
      </c>
      <c r="B215" t="s">
        <v>797</v>
      </c>
    </row>
    <row r="216" spans="1:2" x14ac:dyDescent="0.3">
      <c r="A216" t="s">
        <v>460</v>
      </c>
      <c r="B216" t="s">
        <v>797</v>
      </c>
    </row>
    <row r="217" spans="1:2" x14ac:dyDescent="0.3">
      <c r="A217" t="s">
        <v>461</v>
      </c>
      <c r="B217" t="s">
        <v>797</v>
      </c>
    </row>
    <row r="218" spans="1:2" x14ac:dyDescent="0.3">
      <c r="A218" t="s">
        <v>616</v>
      </c>
      <c r="B218" t="s">
        <v>797</v>
      </c>
    </row>
    <row r="219" spans="1:2" x14ac:dyDescent="0.3">
      <c r="A219" t="s">
        <v>462</v>
      </c>
      <c r="B219" t="s">
        <v>797</v>
      </c>
    </row>
    <row r="220" spans="1:2" x14ac:dyDescent="0.3">
      <c r="A220" t="s">
        <v>615</v>
      </c>
      <c r="B220" t="s">
        <v>798</v>
      </c>
    </row>
    <row r="221" spans="1:2" x14ac:dyDescent="0.3">
      <c r="A221" t="s">
        <v>463</v>
      </c>
      <c r="B221" t="s">
        <v>798</v>
      </c>
    </row>
    <row r="222" spans="1:2" x14ac:dyDescent="0.3">
      <c r="A222" t="s">
        <v>464</v>
      </c>
      <c r="B222" t="s">
        <v>798</v>
      </c>
    </row>
    <row r="223" spans="1:2" x14ac:dyDescent="0.3">
      <c r="A223" t="s">
        <v>614</v>
      </c>
      <c r="B223" t="s">
        <v>798</v>
      </c>
    </row>
    <row r="224" spans="1:2" x14ac:dyDescent="0.3">
      <c r="A224" t="s">
        <v>613</v>
      </c>
      <c r="B224" t="s">
        <v>798</v>
      </c>
    </row>
    <row r="225" spans="1:2" x14ac:dyDescent="0.3">
      <c r="A225" t="s">
        <v>465</v>
      </c>
      <c r="B225" t="s">
        <v>798</v>
      </c>
    </row>
    <row r="226" spans="1:2" x14ac:dyDescent="0.3">
      <c r="A226" t="s">
        <v>466</v>
      </c>
      <c r="B226" t="s">
        <v>798</v>
      </c>
    </row>
    <row r="227" spans="1:2" x14ac:dyDescent="0.3">
      <c r="A227" t="s">
        <v>612</v>
      </c>
      <c r="B227" t="s">
        <v>798</v>
      </c>
    </row>
    <row r="228" spans="1:2" x14ac:dyDescent="0.3">
      <c r="A228" t="s">
        <v>611</v>
      </c>
      <c r="B228" t="s">
        <v>799</v>
      </c>
    </row>
    <row r="229" spans="1:2" x14ac:dyDescent="0.3">
      <c r="A229" t="s">
        <v>467</v>
      </c>
      <c r="B229" t="s">
        <v>799</v>
      </c>
    </row>
    <row r="230" spans="1:2" x14ac:dyDescent="0.3">
      <c r="A230" t="s">
        <v>610</v>
      </c>
      <c r="B230" t="s">
        <v>799</v>
      </c>
    </row>
    <row r="231" spans="1:2" x14ac:dyDescent="0.3">
      <c r="A231" t="s">
        <v>468</v>
      </c>
      <c r="B231" t="s">
        <v>799</v>
      </c>
    </row>
    <row r="232" spans="1:2" x14ac:dyDescent="0.3">
      <c r="A232" t="s">
        <v>609</v>
      </c>
      <c r="B232" t="s">
        <v>799</v>
      </c>
    </row>
    <row r="233" spans="1:2" x14ac:dyDescent="0.3">
      <c r="A233" t="s">
        <v>469</v>
      </c>
      <c r="B233" t="s">
        <v>799</v>
      </c>
    </row>
    <row r="234" spans="1:2" x14ac:dyDescent="0.3">
      <c r="A234" t="s">
        <v>608</v>
      </c>
      <c r="B234" t="s">
        <v>799</v>
      </c>
    </row>
    <row r="235" spans="1:2" x14ac:dyDescent="0.3">
      <c r="A235" t="s">
        <v>470</v>
      </c>
      <c r="B235" t="s">
        <v>799</v>
      </c>
    </row>
    <row r="236" spans="1:2" x14ac:dyDescent="0.3">
      <c r="A236" t="s">
        <v>607</v>
      </c>
      <c r="B236" t="s">
        <v>800</v>
      </c>
    </row>
    <row r="237" spans="1:2" x14ac:dyDescent="0.3">
      <c r="A237" t="s">
        <v>471</v>
      </c>
      <c r="B237" t="s">
        <v>800</v>
      </c>
    </row>
    <row r="238" spans="1:2" x14ac:dyDescent="0.3">
      <c r="A238" t="s">
        <v>606</v>
      </c>
      <c r="B238" t="s">
        <v>800</v>
      </c>
    </row>
    <row r="239" spans="1:2" x14ac:dyDescent="0.3">
      <c r="A239" t="s">
        <v>472</v>
      </c>
      <c r="B239" t="s">
        <v>800</v>
      </c>
    </row>
    <row r="240" spans="1:2" x14ac:dyDescent="0.3">
      <c r="A240" t="s">
        <v>605</v>
      </c>
      <c r="B240" t="s">
        <v>800</v>
      </c>
    </row>
    <row r="241" spans="1:2" x14ac:dyDescent="0.3">
      <c r="A241" t="s">
        <v>604</v>
      </c>
      <c r="B241" t="s">
        <v>800</v>
      </c>
    </row>
    <row r="242" spans="1:2" x14ac:dyDescent="0.3">
      <c r="A242" t="s">
        <v>603</v>
      </c>
      <c r="B242" t="s">
        <v>800</v>
      </c>
    </row>
    <row r="243" spans="1:2" x14ac:dyDescent="0.3">
      <c r="A243" t="s">
        <v>473</v>
      </c>
      <c r="B243" t="s">
        <v>800</v>
      </c>
    </row>
    <row r="244" spans="1:2" x14ac:dyDescent="0.3">
      <c r="A244" t="s">
        <v>474</v>
      </c>
      <c r="B244" t="s">
        <v>801</v>
      </c>
    </row>
    <row r="245" spans="1:2" x14ac:dyDescent="0.3">
      <c r="A245" t="s">
        <v>475</v>
      </c>
      <c r="B245" t="s">
        <v>801</v>
      </c>
    </row>
    <row r="246" spans="1:2" x14ac:dyDescent="0.3">
      <c r="A246" t="s">
        <v>602</v>
      </c>
      <c r="B246" t="s">
        <v>801</v>
      </c>
    </row>
    <row r="247" spans="1:2" x14ac:dyDescent="0.3">
      <c r="A247" t="s">
        <v>601</v>
      </c>
      <c r="B247" t="s">
        <v>801</v>
      </c>
    </row>
    <row r="248" spans="1:2" x14ac:dyDescent="0.3">
      <c r="A248" t="s">
        <v>476</v>
      </c>
      <c r="B248" t="s">
        <v>801</v>
      </c>
    </row>
    <row r="249" spans="1:2" x14ac:dyDescent="0.3">
      <c r="A249" t="s">
        <v>477</v>
      </c>
      <c r="B249" t="s">
        <v>801</v>
      </c>
    </row>
    <row r="250" spans="1:2" x14ac:dyDescent="0.3">
      <c r="A250" t="s">
        <v>600</v>
      </c>
      <c r="B250" t="s">
        <v>801</v>
      </c>
    </row>
    <row r="251" spans="1:2" x14ac:dyDescent="0.3">
      <c r="A251" t="s">
        <v>599</v>
      </c>
      <c r="B251" t="s">
        <v>801</v>
      </c>
    </row>
    <row r="252" spans="1:2" x14ac:dyDescent="0.3">
      <c r="A252" t="s">
        <v>478</v>
      </c>
      <c r="B252" t="s">
        <v>802</v>
      </c>
    </row>
    <row r="253" spans="1:2" x14ac:dyDescent="0.3">
      <c r="A253" t="s">
        <v>598</v>
      </c>
      <c r="B253" t="s">
        <v>802</v>
      </c>
    </row>
    <row r="254" spans="1:2" x14ac:dyDescent="0.3">
      <c r="A254" t="s">
        <v>479</v>
      </c>
      <c r="B254" t="s">
        <v>802</v>
      </c>
    </row>
    <row r="255" spans="1:2" x14ac:dyDescent="0.3">
      <c r="A255" t="s">
        <v>480</v>
      </c>
      <c r="B255" t="s">
        <v>802</v>
      </c>
    </row>
    <row r="256" spans="1:2" x14ac:dyDescent="0.3">
      <c r="A256" t="s">
        <v>597</v>
      </c>
      <c r="B256" t="s">
        <v>802</v>
      </c>
    </row>
    <row r="257" spans="1:2" x14ac:dyDescent="0.3">
      <c r="A257" t="s">
        <v>481</v>
      </c>
      <c r="B257" t="s">
        <v>802</v>
      </c>
    </row>
    <row r="258" spans="1:2" x14ac:dyDescent="0.3">
      <c r="A258" t="s">
        <v>596</v>
      </c>
      <c r="B258" t="s">
        <v>802</v>
      </c>
    </row>
    <row r="259" spans="1:2" x14ac:dyDescent="0.3">
      <c r="A259" t="s">
        <v>482</v>
      </c>
      <c r="B259" t="s">
        <v>802</v>
      </c>
    </row>
    <row r="260" spans="1:2" x14ac:dyDescent="0.3">
      <c r="A260" t="s">
        <v>595</v>
      </c>
      <c r="B260" t="s">
        <v>803</v>
      </c>
    </row>
    <row r="261" spans="1:2" x14ac:dyDescent="0.3">
      <c r="A261" t="s">
        <v>594</v>
      </c>
      <c r="B261" t="s">
        <v>803</v>
      </c>
    </row>
    <row r="262" spans="1:2" x14ac:dyDescent="0.3">
      <c r="A262" t="s">
        <v>483</v>
      </c>
      <c r="B262" t="s">
        <v>803</v>
      </c>
    </row>
    <row r="263" spans="1:2" x14ac:dyDescent="0.3">
      <c r="A263" t="s">
        <v>593</v>
      </c>
      <c r="B263" t="s">
        <v>803</v>
      </c>
    </row>
    <row r="264" spans="1:2" x14ac:dyDescent="0.3">
      <c r="A264" t="s">
        <v>484</v>
      </c>
      <c r="B264" t="s">
        <v>803</v>
      </c>
    </row>
    <row r="265" spans="1:2" x14ac:dyDescent="0.3">
      <c r="A265" t="s">
        <v>592</v>
      </c>
      <c r="B265" t="s">
        <v>803</v>
      </c>
    </row>
    <row r="266" spans="1:2" x14ac:dyDescent="0.3">
      <c r="A266" t="s">
        <v>485</v>
      </c>
      <c r="B266" t="s">
        <v>803</v>
      </c>
    </row>
    <row r="267" spans="1:2" x14ac:dyDescent="0.3">
      <c r="A267" t="s">
        <v>591</v>
      </c>
      <c r="B267" t="s">
        <v>803</v>
      </c>
    </row>
    <row r="268" spans="1:2" x14ac:dyDescent="0.3">
      <c r="A268" t="s">
        <v>486</v>
      </c>
      <c r="B268" t="s">
        <v>804</v>
      </c>
    </row>
    <row r="269" spans="1:2" x14ac:dyDescent="0.3">
      <c r="A269" t="s">
        <v>590</v>
      </c>
      <c r="B269" t="s">
        <v>804</v>
      </c>
    </row>
    <row r="270" spans="1:2" x14ac:dyDescent="0.3">
      <c r="A270" t="s">
        <v>487</v>
      </c>
      <c r="B270" t="s">
        <v>804</v>
      </c>
    </row>
    <row r="271" spans="1:2" x14ac:dyDescent="0.3">
      <c r="A271" t="s">
        <v>488</v>
      </c>
      <c r="B271" t="s">
        <v>804</v>
      </c>
    </row>
    <row r="272" spans="1:2" x14ac:dyDescent="0.3">
      <c r="A272" t="s">
        <v>589</v>
      </c>
      <c r="B272" t="s">
        <v>804</v>
      </c>
    </row>
    <row r="273" spans="1:2" x14ac:dyDescent="0.3">
      <c r="A273" t="s">
        <v>588</v>
      </c>
      <c r="B273" t="s">
        <v>804</v>
      </c>
    </row>
    <row r="274" spans="1:2" x14ac:dyDescent="0.3">
      <c r="A274" t="s">
        <v>489</v>
      </c>
      <c r="B274" t="s">
        <v>804</v>
      </c>
    </row>
    <row r="275" spans="1:2" x14ac:dyDescent="0.3">
      <c r="A275" t="s">
        <v>490</v>
      </c>
      <c r="B275" t="s">
        <v>804</v>
      </c>
    </row>
    <row r="276" spans="1:2" x14ac:dyDescent="0.3">
      <c r="A276" t="s">
        <v>587</v>
      </c>
      <c r="B276" t="s">
        <v>805</v>
      </c>
    </row>
    <row r="277" spans="1:2" x14ac:dyDescent="0.3">
      <c r="A277" t="s">
        <v>491</v>
      </c>
      <c r="B277" t="s">
        <v>805</v>
      </c>
    </row>
    <row r="278" spans="1:2" x14ac:dyDescent="0.3">
      <c r="A278" t="s">
        <v>586</v>
      </c>
      <c r="B278" t="s">
        <v>805</v>
      </c>
    </row>
    <row r="279" spans="1:2" x14ac:dyDescent="0.3">
      <c r="A279" t="s">
        <v>585</v>
      </c>
      <c r="B279" t="s">
        <v>805</v>
      </c>
    </row>
    <row r="280" spans="1:2" x14ac:dyDescent="0.3">
      <c r="A280" t="s">
        <v>492</v>
      </c>
      <c r="B280" t="s">
        <v>805</v>
      </c>
    </row>
    <row r="281" spans="1:2" x14ac:dyDescent="0.3">
      <c r="A281" t="s">
        <v>493</v>
      </c>
      <c r="B281" t="s">
        <v>805</v>
      </c>
    </row>
    <row r="282" spans="1:2" x14ac:dyDescent="0.3">
      <c r="A282" t="s">
        <v>584</v>
      </c>
      <c r="B282" t="s">
        <v>805</v>
      </c>
    </row>
    <row r="283" spans="1:2" x14ac:dyDescent="0.3">
      <c r="A283" t="s">
        <v>583</v>
      </c>
      <c r="B283" t="s">
        <v>805</v>
      </c>
    </row>
    <row r="284" spans="1:2" x14ac:dyDescent="0.3">
      <c r="A284" t="s">
        <v>494</v>
      </c>
      <c r="B284" t="s">
        <v>806</v>
      </c>
    </row>
    <row r="285" spans="1:2" x14ac:dyDescent="0.3">
      <c r="A285" t="s">
        <v>582</v>
      </c>
      <c r="B285" t="s">
        <v>806</v>
      </c>
    </row>
    <row r="286" spans="1:2" x14ac:dyDescent="0.3">
      <c r="A286" t="s">
        <v>495</v>
      </c>
      <c r="B286" t="s">
        <v>806</v>
      </c>
    </row>
    <row r="287" spans="1:2" x14ac:dyDescent="0.3">
      <c r="A287" t="s">
        <v>581</v>
      </c>
      <c r="B287" t="s">
        <v>806</v>
      </c>
    </row>
    <row r="288" spans="1:2" x14ac:dyDescent="0.3">
      <c r="A288" t="s">
        <v>496</v>
      </c>
      <c r="B288" t="s">
        <v>806</v>
      </c>
    </row>
    <row r="289" spans="1:2" x14ac:dyDescent="0.3">
      <c r="A289" t="s">
        <v>580</v>
      </c>
      <c r="B289" t="s">
        <v>806</v>
      </c>
    </row>
    <row r="290" spans="1:2" x14ac:dyDescent="0.3">
      <c r="A290" t="s">
        <v>497</v>
      </c>
      <c r="B290" t="s">
        <v>806</v>
      </c>
    </row>
    <row r="291" spans="1:2" x14ac:dyDescent="0.3">
      <c r="A291" t="s">
        <v>498</v>
      </c>
      <c r="B291" t="s">
        <v>806</v>
      </c>
    </row>
    <row r="292" spans="1:2" x14ac:dyDescent="0.3">
      <c r="A292" t="s">
        <v>579</v>
      </c>
      <c r="B292" t="s">
        <v>807</v>
      </c>
    </row>
    <row r="293" spans="1:2" x14ac:dyDescent="0.3">
      <c r="A293" t="s">
        <v>578</v>
      </c>
      <c r="B293" t="s">
        <v>807</v>
      </c>
    </row>
    <row r="294" spans="1:2" x14ac:dyDescent="0.3">
      <c r="A294" t="s">
        <v>499</v>
      </c>
      <c r="B294" t="s">
        <v>807</v>
      </c>
    </row>
    <row r="295" spans="1:2" x14ac:dyDescent="0.3">
      <c r="A295" t="s">
        <v>577</v>
      </c>
      <c r="B295" t="s">
        <v>807</v>
      </c>
    </row>
    <row r="296" spans="1:2" x14ac:dyDescent="0.3">
      <c r="A296" t="s">
        <v>500</v>
      </c>
      <c r="B296" t="s">
        <v>807</v>
      </c>
    </row>
    <row r="297" spans="1:2" x14ac:dyDescent="0.3">
      <c r="A297" t="s">
        <v>501</v>
      </c>
      <c r="B297" t="s">
        <v>807</v>
      </c>
    </row>
    <row r="298" spans="1:2" x14ac:dyDescent="0.3">
      <c r="A298" t="s">
        <v>502</v>
      </c>
      <c r="B298" t="s">
        <v>807</v>
      </c>
    </row>
    <row r="299" spans="1:2" x14ac:dyDescent="0.3">
      <c r="A299" t="s">
        <v>576</v>
      </c>
      <c r="B299" t="s">
        <v>807</v>
      </c>
    </row>
    <row r="300" spans="1:2" x14ac:dyDescent="0.3">
      <c r="A300" t="s">
        <v>575</v>
      </c>
      <c r="B300" t="s">
        <v>808</v>
      </c>
    </row>
    <row r="301" spans="1:2" x14ac:dyDescent="0.3">
      <c r="A301" t="s">
        <v>503</v>
      </c>
      <c r="B301" t="s">
        <v>808</v>
      </c>
    </row>
    <row r="302" spans="1:2" x14ac:dyDescent="0.3">
      <c r="A302" t="s">
        <v>504</v>
      </c>
      <c r="B302" t="s">
        <v>809</v>
      </c>
    </row>
    <row r="303" spans="1:2" x14ac:dyDescent="0.3">
      <c r="A303" t="s">
        <v>574</v>
      </c>
      <c r="B303" t="s">
        <v>809</v>
      </c>
    </row>
    <row r="304" spans="1:2" x14ac:dyDescent="0.3">
      <c r="A304" t="s">
        <v>573</v>
      </c>
      <c r="B304" t="s">
        <v>809</v>
      </c>
    </row>
    <row r="305" spans="1:2" x14ac:dyDescent="0.3">
      <c r="A305" t="s">
        <v>572</v>
      </c>
      <c r="B305" t="s">
        <v>809</v>
      </c>
    </row>
    <row r="306" spans="1:2" x14ac:dyDescent="0.3">
      <c r="A306" t="s">
        <v>505</v>
      </c>
      <c r="B306" t="s">
        <v>809</v>
      </c>
    </row>
    <row r="307" spans="1:2" x14ac:dyDescent="0.3">
      <c r="A307" t="s">
        <v>571</v>
      </c>
      <c r="B307" t="s">
        <v>809</v>
      </c>
    </row>
    <row r="308" spans="1:2" x14ac:dyDescent="0.3">
      <c r="A308" t="s">
        <v>506</v>
      </c>
      <c r="B308" t="s">
        <v>810</v>
      </c>
    </row>
    <row r="309" spans="1:2" x14ac:dyDescent="0.3">
      <c r="A309" t="s">
        <v>507</v>
      </c>
      <c r="B309" t="s">
        <v>810</v>
      </c>
    </row>
    <row r="310" spans="1:2" x14ac:dyDescent="0.3">
      <c r="A310" t="s">
        <v>570</v>
      </c>
      <c r="B310" t="s">
        <v>810</v>
      </c>
    </row>
    <row r="311" spans="1:2" x14ac:dyDescent="0.3">
      <c r="A311" t="s">
        <v>508</v>
      </c>
      <c r="B311" t="s">
        <v>810</v>
      </c>
    </row>
    <row r="312" spans="1:2" x14ac:dyDescent="0.3">
      <c r="A312" t="s">
        <v>569</v>
      </c>
      <c r="B312" t="s">
        <v>810</v>
      </c>
    </row>
    <row r="313" spans="1:2" x14ac:dyDescent="0.3">
      <c r="A313" t="s">
        <v>509</v>
      </c>
      <c r="B313" t="s">
        <v>810</v>
      </c>
    </row>
    <row r="314" spans="1:2" x14ac:dyDescent="0.3">
      <c r="A314" t="s">
        <v>568</v>
      </c>
      <c r="B314" t="s">
        <v>810</v>
      </c>
    </row>
    <row r="315" spans="1:2" x14ac:dyDescent="0.3">
      <c r="A315" t="s">
        <v>567</v>
      </c>
      <c r="B315" t="s">
        <v>810</v>
      </c>
    </row>
    <row r="316" spans="1:2" x14ac:dyDescent="0.3">
      <c r="A316" t="s">
        <v>510</v>
      </c>
      <c r="B316" t="s">
        <v>811</v>
      </c>
    </row>
    <row r="317" spans="1:2" x14ac:dyDescent="0.3">
      <c r="A317" t="s">
        <v>566</v>
      </c>
      <c r="B317" t="s">
        <v>811</v>
      </c>
    </row>
    <row r="318" spans="1:2" x14ac:dyDescent="0.3">
      <c r="A318" t="s">
        <v>511</v>
      </c>
      <c r="B318" t="s">
        <v>811</v>
      </c>
    </row>
    <row r="319" spans="1:2" x14ac:dyDescent="0.3">
      <c r="A319" t="s">
        <v>565</v>
      </c>
      <c r="B319" t="s">
        <v>811</v>
      </c>
    </row>
    <row r="320" spans="1:2" x14ac:dyDescent="0.3">
      <c r="A320" t="s">
        <v>512</v>
      </c>
      <c r="B320" t="s">
        <v>811</v>
      </c>
    </row>
    <row r="321" spans="1:2" x14ac:dyDescent="0.3">
      <c r="A321" t="s">
        <v>564</v>
      </c>
      <c r="B321" t="s">
        <v>811</v>
      </c>
    </row>
    <row r="322" spans="1:2" x14ac:dyDescent="0.3">
      <c r="A322" t="s">
        <v>513</v>
      </c>
      <c r="B322" t="s">
        <v>811</v>
      </c>
    </row>
    <row r="323" spans="1:2" x14ac:dyDescent="0.3">
      <c r="A323" t="s">
        <v>563</v>
      </c>
      <c r="B323" t="s">
        <v>811</v>
      </c>
    </row>
    <row r="324" spans="1:2" x14ac:dyDescent="0.3">
      <c r="A324" t="s">
        <v>514</v>
      </c>
      <c r="B324" t="s">
        <v>812</v>
      </c>
    </row>
    <row r="325" spans="1:2" x14ac:dyDescent="0.3">
      <c r="A325" t="s">
        <v>562</v>
      </c>
      <c r="B325" t="s">
        <v>812</v>
      </c>
    </row>
    <row r="326" spans="1:2" x14ac:dyDescent="0.3">
      <c r="A326" t="s">
        <v>515</v>
      </c>
      <c r="B326" t="s">
        <v>812</v>
      </c>
    </row>
    <row r="327" spans="1:2" x14ac:dyDescent="0.3">
      <c r="A327" t="s">
        <v>516</v>
      </c>
      <c r="B327" t="s">
        <v>812</v>
      </c>
    </row>
    <row r="328" spans="1:2" x14ac:dyDescent="0.3">
      <c r="A328" t="s">
        <v>561</v>
      </c>
      <c r="B328" t="s">
        <v>812</v>
      </c>
    </row>
    <row r="329" spans="1:2" x14ac:dyDescent="0.3">
      <c r="A329" t="s">
        <v>517</v>
      </c>
      <c r="B329" t="s">
        <v>812</v>
      </c>
    </row>
    <row r="330" spans="1:2" x14ac:dyDescent="0.3">
      <c r="A330" t="s">
        <v>560</v>
      </c>
      <c r="B330" t="s">
        <v>812</v>
      </c>
    </row>
    <row r="331" spans="1:2" x14ac:dyDescent="0.3">
      <c r="A331" t="s">
        <v>518</v>
      </c>
      <c r="B331" t="s">
        <v>812</v>
      </c>
    </row>
    <row r="332" spans="1:2" x14ac:dyDescent="0.3">
      <c r="A332" t="s">
        <v>559</v>
      </c>
      <c r="B332" t="s">
        <v>813</v>
      </c>
    </row>
    <row r="333" spans="1:2" x14ac:dyDescent="0.3">
      <c r="A333" t="s">
        <v>519</v>
      </c>
      <c r="B333" t="s">
        <v>813</v>
      </c>
    </row>
    <row r="334" spans="1:2" x14ac:dyDescent="0.3">
      <c r="A334" t="s">
        <v>558</v>
      </c>
      <c r="B334" t="s">
        <v>813</v>
      </c>
    </row>
    <row r="335" spans="1:2" x14ac:dyDescent="0.3">
      <c r="A335" t="s">
        <v>557</v>
      </c>
      <c r="B335" t="s">
        <v>813</v>
      </c>
    </row>
    <row r="336" spans="1:2" x14ac:dyDescent="0.3">
      <c r="A336" t="s">
        <v>520</v>
      </c>
      <c r="B336" t="s">
        <v>813</v>
      </c>
    </row>
    <row r="337" spans="1:2" x14ac:dyDescent="0.3">
      <c r="A337" t="s">
        <v>556</v>
      </c>
      <c r="B337" t="s">
        <v>813</v>
      </c>
    </row>
    <row r="338" spans="1:2" x14ac:dyDescent="0.3">
      <c r="A338" t="s">
        <v>521</v>
      </c>
      <c r="B338" t="s">
        <v>813</v>
      </c>
    </row>
    <row r="339" spans="1:2" x14ac:dyDescent="0.3">
      <c r="A339" t="s">
        <v>555</v>
      </c>
      <c r="B339" t="s">
        <v>813</v>
      </c>
    </row>
    <row r="340" spans="1:2" x14ac:dyDescent="0.3">
      <c r="A340" t="s">
        <v>522</v>
      </c>
      <c r="B340" t="s">
        <v>814</v>
      </c>
    </row>
    <row r="341" spans="1:2" x14ac:dyDescent="0.3">
      <c r="A341" t="s">
        <v>523</v>
      </c>
      <c r="B341" t="s">
        <v>814</v>
      </c>
    </row>
    <row r="342" spans="1:2" x14ac:dyDescent="0.3">
      <c r="A342" t="s">
        <v>554</v>
      </c>
      <c r="B342" t="s">
        <v>814</v>
      </c>
    </row>
    <row r="343" spans="1:2" x14ac:dyDescent="0.3">
      <c r="A343" t="s">
        <v>553</v>
      </c>
      <c r="B343" t="s">
        <v>814</v>
      </c>
    </row>
    <row r="344" spans="1:2" x14ac:dyDescent="0.3">
      <c r="A344" t="s">
        <v>524</v>
      </c>
      <c r="B344" t="s">
        <v>814</v>
      </c>
    </row>
    <row r="345" spans="1:2" x14ac:dyDescent="0.3">
      <c r="A345" t="s">
        <v>525</v>
      </c>
      <c r="B345" t="s">
        <v>814</v>
      </c>
    </row>
    <row r="346" spans="1:2" x14ac:dyDescent="0.3">
      <c r="A346" t="s">
        <v>552</v>
      </c>
      <c r="B346" t="s">
        <v>814</v>
      </c>
    </row>
    <row r="347" spans="1:2" x14ac:dyDescent="0.3">
      <c r="A347" t="s">
        <v>526</v>
      </c>
      <c r="B347" t="s">
        <v>814</v>
      </c>
    </row>
    <row r="348" spans="1:2" x14ac:dyDescent="0.3">
      <c r="A348" t="s">
        <v>551</v>
      </c>
      <c r="B348" t="s">
        <v>815</v>
      </c>
    </row>
    <row r="349" spans="1:2" x14ac:dyDescent="0.3">
      <c r="A349" t="s">
        <v>550</v>
      </c>
      <c r="B349" t="s">
        <v>815</v>
      </c>
    </row>
    <row r="350" spans="1:2" x14ac:dyDescent="0.3">
      <c r="A350" t="s">
        <v>527</v>
      </c>
      <c r="B350" t="s">
        <v>815</v>
      </c>
    </row>
    <row r="351" spans="1:2" x14ac:dyDescent="0.3">
      <c r="A351" t="s">
        <v>528</v>
      </c>
      <c r="B351" t="s">
        <v>815</v>
      </c>
    </row>
    <row r="352" spans="1:2" x14ac:dyDescent="0.3">
      <c r="A352" t="s">
        <v>549</v>
      </c>
      <c r="B352" t="s">
        <v>815</v>
      </c>
    </row>
    <row r="353" spans="1:2" x14ac:dyDescent="0.3">
      <c r="A353" t="s">
        <v>548</v>
      </c>
      <c r="B353" t="s">
        <v>815</v>
      </c>
    </row>
    <row r="354" spans="1:2" x14ac:dyDescent="0.3">
      <c r="A354" t="s">
        <v>529</v>
      </c>
      <c r="B354" t="s">
        <v>815</v>
      </c>
    </row>
    <row r="355" spans="1:2" x14ac:dyDescent="0.3">
      <c r="A355" t="s">
        <v>547</v>
      </c>
      <c r="B355" t="s">
        <v>815</v>
      </c>
    </row>
    <row r="356" spans="1:2" x14ac:dyDescent="0.3">
      <c r="A356" t="s">
        <v>530</v>
      </c>
      <c r="B356" t="s">
        <v>816</v>
      </c>
    </row>
    <row r="357" spans="1:2" x14ac:dyDescent="0.3">
      <c r="A357" t="s">
        <v>531</v>
      </c>
      <c r="B357" t="s">
        <v>816</v>
      </c>
    </row>
    <row r="358" spans="1:2" x14ac:dyDescent="0.3">
      <c r="A358" t="s">
        <v>546</v>
      </c>
      <c r="B358" t="s">
        <v>816</v>
      </c>
    </row>
    <row r="359" spans="1:2" x14ac:dyDescent="0.3">
      <c r="A359" t="s">
        <v>545</v>
      </c>
      <c r="B359" t="s">
        <v>816</v>
      </c>
    </row>
    <row r="360" spans="1:2" x14ac:dyDescent="0.3">
      <c r="A360" t="s">
        <v>532</v>
      </c>
      <c r="B360" t="s">
        <v>816</v>
      </c>
    </row>
    <row r="361" spans="1:2" x14ac:dyDescent="0.3">
      <c r="A361" t="s">
        <v>533</v>
      </c>
      <c r="B361" t="s">
        <v>816</v>
      </c>
    </row>
    <row r="362" spans="1:2" x14ac:dyDescent="0.3">
      <c r="A362" t="s">
        <v>534</v>
      </c>
      <c r="B362" t="s">
        <v>816</v>
      </c>
    </row>
    <row r="363" spans="1:2" x14ac:dyDescent="0.3">
      <c r="A363" t="s">
        <v>544</v>
      </c>
      <c r="B363" t="s">
        <v>816</v>
      </c>
    </row>
    <row r="364" spans="1:2" x14ac:dyDescent="0.3">
      <c r="A364" t="s">
        <v>535</v>
      </c>
      <c r="B364" t="s">
        <v>817</v>
      </c>
    </row>
    <row r="365" spans="1:2" x14ac:dyDescent="0.3">
      <c r="A365" t="s">
        <v>543</v>
      </c>
      <c r="B365" t="s">
        <v>817</v>
      </c>
    </row>
    <row r="366" spans="1:2" x14ac:dyDescent="0.3">
      <c r="A366" t="s">
        <v>542</v>
      </c>
      <c r="B366" t="s">
        <v>817</v>
      </c>
    </row>
    <row r="367" spans="1:2" x14ac:dyDescent="0.3">
      <c r="A367" t="s">
        <v>536</v>
      </c>
      <c r="B367" t="s">
        <v>817</v>
      </c>
    </row>
    <row r="368" spans="1:2" x14ac:dyDescent="0.3">
      <c r="A368" t="s">
        <v>537</v>
      </c>
      <c r="B368" t="s">
        <v>817</v>
      </c>
    </row>
    <row r="369" spans="1:2" x14ac:dyDescent="0.3">
      <c r="A369" t="s">
        <v>541</v>
      </c>
      <c r="B369" t="s">
        <v>817</v>
      </c>
    </row>
    <row r="370" spans="1:2" x14ac:dyDescent="0.3">
      <c r="A370" t="s">
        <v>538</v>
      </c>
      <c r="B370" t="s">
        <v>817</v>
      </c>
    </row>
    <row r="371" spans="1:2" x14ac:dyDescent="0.3">
      <c r="A371" t="s">
        <v>539</v>
      </c>
      <c r="B371" t="s">
        <v>817</v>
      </c>
    </row>
    <row r="372" spans="1:2" x14ac:dyDescent="0.3">
      <c r="A372" t="s">
        <v>540</v>
      </c>
      <c r="B372" t="s">
        <v>817</v>
      </c>
    </row>
  </sheetData>
  <printOptions gridLines="1"/>
  <pageMargins left="0.25" right="0.25"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7"/>
  <sheetViews>
    <sheetView workbookViewId="0">
      <selection activeCell="D22" sqref="D22"/>
    </sheetView>
  </sheetViews>
  <sheetFormatPr baseColWidth="10" defaultColWidth="8.88671875" defaultRowHeight="14.4" x14ac:dyDescent="0.3"/>
  <cols>
    <col min="1" max="1" width="15.21875" customWidth="1"/>
    <col min="2" max="2" width="12.77734375" customWidth="1"/>
    <col min="3" max="3" width="19.21875" customWidth="1"/>
    <col min="4" max="4" width="32.33203125" customWidth="1"/>
  </cols>
  <sheetData>
    <row r="1" spans="1:13" x14ac:dyDescent="0.3">
      <c r="A1" s="70" t="s">
        <v>261</v>
      </c>
    </row>
    <row r="2" spans="1:13" x14ac:dyDescent="0.3">
      <c r="A2" t="s">
        <v>841</v>
      </c>
      <c r="L2" s="83">
        <v>44203</v>
      </c>
      <c r="M2">
        <v>0</v>
      </c>
    </row>
    <row r="3" spans="1:13" x14ac:dyDescent="0.3">
      <c r="F3" t="s">
        <v>262</v>
      </c>
      <c r="G3" t="s">
        <v>263</v>
      </c>
      <c r="L3" s="83">
        <v>44204</v>
      </c>
      <c r="M3">
        <v>1</v>
      </c>
    </row>
    <row r="4" spans="1:13" x14ac:dyDescent="0.3">
      <c r="B4" t="s">
        <v>264</v>
      </c>
      <c r="C4" t="s">
        <v>265</v>
      </c>
      <c r="D4" t="s">
        <v>266</v>
      </c>
      <c r="E4" s="71">
        <v>0.75</v>
      </c>
      <c r="F4" s="72">
        <v>65</v>
      </c>
      <c r="G4" s="72">
        <v>2960</v>
      </c>
      <c r="L4" s="83">
        <v>44205</v>
      </c>
      <c r="M4">
        <v>2</v>
      </c>
    </row>
    <row r="5" spans="1:13" x14ac:dyDescent="0.3">
      <c r="A5" s="70" t="s">
        <v>267</v>
      </c>
      <c r="B5" s="72">
        <v>2100</v>
      </c>
      <c r="C5" s="72">
        <v>2920</v>
      </c>
      <c r="D5" s="72">
        <v>1337</v>
      </c>
      <c r="E5">
        <f>(C5-D5)*E4+D5</f>
        <v>2524.25</v>
      </c>
      <c r="F5">
        <f>E5+F4</f>
        <v>2589.25</v>
      </c>
      <c r="G5">
        <f>F5+G4</f>
        <v>5549.25</v>
      </c>
      <c r="L5" s="83">
        <v>44206</v>
      </c>
      <c r="M5">
        <v>3</v>
      </c>
    </row>
    <row r="6" spans="1:13" x14ac:dyDescent="0.3">
      <c r="L6" s="83">
        <v>44207</v>
      </c>
      <c r="M6">
        <v>4</v>
      </c>
    </row>
    <row r="7" spans="1:13" x14ac:dyDescent="0.3">
      <c r="A7" t="s">
        <v>287</v>
      </c>
      <c r="L7" s="83">
        <v>44208</v>
      </c>
      <c r="M7">
        <v>5</v>
      </c>
    </row>
    <row r="8" spans="1:13" x14ac:dyDescent="0.3">
      <c r="A8" t="s">
        <v>288</v>
      </c>
      <c r="L8" s="83">
        <v>44209</v>
      </c>
      <c r="M8">
        <v>6</v>
      </c>
    </row>
    <row r="9" spans="1:13" x14ac:dyDescent="0.3">
      <c r="L9" s="83">
        <v>44210</v>
      </c>
      <c r="M9">
        <v>7</v>
      </c>
    </row>
    <row r="10" spans="1:13" x14ac:dyDescent="0.3">
      <c r="A10" t="s">
        <v>294</v>
      </c>
      <c r="L10" s="83">
        <v>44211</v>
      </c>
      <c r="M10">
        <v>8</v>
      </c>
    </row>
    <row r="11" spans="1:13" x14ac:dyDescent="0.3">
      <c r="A11" t="s">
        <v>295</v>
      </c>
      <c r="L11" s="83">
        <v>44212</v>
      </c>
      <c r="M11">
        <v>9</v>
      </c>
    </row>
    <row r="12" spans="1:13" x14ac:dyDescent="0.3">
      <c r="L12" s="83">
        <v>44213</v>
      </c>
      <c r="M12">
        <v>10</v>
      </c>
    </row>
    <row r="13" spans="1:13" x14ac:dyDescent="0.3">
      <c r="A13" s="70" t="s">
        <v>285</v>
      </c>
      <c r="L13" s="83">
        <v>44214</v>
      </c>
      <c r="M13">
        <v>11</v>
      </c>
    </row>
    <row r="14" spans="1:13" x14ac:dyDescent="0.3">
      <c r="A14" t="s">
        <v>301</v>
      </c>
      <c r="L14" s="83">
        <v>44215</v>
      </c>
      <c r="M14">
        <v>12</v>
      </c>
    </row>
    <row r="15" spans="1:13" x14ac:dyDescent="0.3">
      <c r="A15" t="s">
        <v>302</v>
      </c>
      <c r="L15" s="83">
        <v>44216</v>
      </c>
      <c r="M15">
        <v>13</v>
      </c>
    </row>
    <row r="16" spans="1:13" x14ac:dyDescent="0.3">
      <c r="A16" s="70" t="s">
        <v>285</v>
      </c>
      <c r="B16" t="s">
        <v>303</v>
      </c>
      <c r="L16" s="83">
        <v>44217</v>
      </c>
      <c r="M16">
        <v>14</v>
      </c>
    </row>
    <row r="17" spans="1:13" x14ac:dyDescent="0.3">
      <c r="A17" t="s">
        <v>309</v>
      </c>
      <c r="L17" s="83">
        <v>44218</v>
      </c>
      <c r="M17">
        <v>15</v>
      </c>
    </row>
    <row r="18" spans="1:13" x14ac:dyDescent="0.3">
      <c r="L18" s="83">
        <v>44219</v>
      </c>
      <c r="M18">
        <v>16</v>
      </c>
    </row>
    <row r="19" spans="1:13" x14ac:dyDescent="0.3">
      <c r="A19" s="70" t="s">
        <v>834</v>
      </c>
      <c r="L19" s="83">
        <v>44220</v>
      </c>
      <c r="M19">
        <v>17</v>
      </c>
    </row>
    <row r="20" spans="1:13" x14ac:dyDescent="0.3">
      <c r="A20" s="70" t="s">
        <v>835</v>
      </c>
      <c r="L20" s="83">
        <v>44221</v>
      </c>
      <c r="M20">
        <v>18</v>
      </c>
    </row>
    <row r="21" spans="1:13" x14ac:dyDescent="0.3">
      <c r="A21" t="s">
        <v>334</v>
      </c>
      <c r="B21" t="s">
        <v>335</v>
      </c>
      <c r="C21" t="s">
        <v>736</v>
      </c>
      <c r="D21" t="s">
        <v>734</v>
      </c>
      <c r="E21" t="s">
        <v>337</v>
      </c>
      <c r="L21" s="83">
        <v>44222</v>
      </c>
      <c r="M21">
        <v>19</v>
      </c>
    </row>
    <row r="22" spans="1:13" x14ac:dyDescent="0.3">
      <c r="A22" t="s">
        <v>836</v>
      </c>
      <c r="B22" t="s">
        <v>837</v>
      </c>
      <c r="C22" t="s">
        <v>838</v>
      </c>
      <c r="D22" t="s">
        <v>839</v>
      </c>
      <c r="L22" s="83">
        <v>44223</v>
      </c>
      <c r="M22">
        <v>20</v>
      </c>
    </row>
    <row r="23" spans="1:13" x14ac:dyDescent="0.3">
      <c r="A23" s="70" t="s">
        <v>336</v>
      </c>
      <c r="B23" t="s">
        <v>833</v>
      </c>
      <c r="L23" s="83">
        <v>44224</v>
      </c>
      <c r="M23">
        <v>21</v>
      </c>
    </row>
    <row r="24" spans="1:13" x14ac:dyDescent="0.3">
      <c r="A24" s="70" t="s">
        <v>840</v>
      </c>
      <c r="L24" s="83">
        <v>44225</v>
      </c>
      <c r="M24">
        <v>22</v>
      </c>
    </row>
    <row r="25" spans="1:13" x14ac:dyDescent="0.3">
      <c r="L25" s="83">
        <v>44226</v>
      </c>
      <c r="M25">
        <v>23</v>
      </c>
    </row>
    <row r="26" spans="1:13" x14ac:dyDescent="0.3">
      <c r="A26" t="s">
        <v>853</v>
      </c>
      <c r="L26" s="83">
        <v>44227</v>
      </c>
      <c r="M26">
        <v>24</v>
      </c>
    </row>
    <row r="27" spans="1:13" x14ac:dyDescent="0.3">
      <c r="L27" s="83">
        <v>44228</v>
      </c>
      <c r="M27">
        <v>25</v>
      </c>
    </row>
    <row r="28" spans="1:13" x14ac:dyDescent="0.3">
      <c r="L28" s="83">
        <v>44229</v>
      </c>
      <c r="M28">
        <v>26</v>
      </c>
    </row>
    <row r="29" spans="1:13" x14ac:dyDescent="0.3">
      <c r="L29" s="83">
        <v>44230</v>
      </c>
      <c r="M29">
        <v>27</v>
      </c>
    </row>
    <row r="30" spans="1:13" x14ac:dyDescent="0.3">
      <c r="L30" s="83">
        <v>44231</v>
      </c>
      <c r="M30">
        <v>28</v>
      </c>
    </row>
    <row r="31" spans="1:13" x14ac:dyDescent="0.3">
      <c r="L31" s="83">
        <v>44232</v>
      </c>
      <c r="M31">
        <v>29</v>
      </c>
    </row>
    <row r="32" spans="1:13" x14ac:dyDescent="0.3">
      <c r="L32" s="83">
        <v>44233</v>
      </c>
      <c r="M32">
        <v>30</v>
      </c>
    </row>
    <row r="33" spans="12:13" x14ac:dyDescent="0.3">
      <c r="L33" s="83">
        <v>44234</v>
      </c>
      <c r="M33">
        <v>31</v>
      </c>
    </row>
    <row r="34" spans="12:13" x14ac:dyDescent="0.3">
      <c r="L34" s="83">
        <v>44235</v>
      </c>
      <c r="M34">
        <v>32</v>
      </c>
    </row>
    <row r="35" spans="12:13" x14ac:dyDescent="0.3">
      <c r="L35" s="83">
        <v>44236</v>
      </c>
      <c r="M35">
        <v>33</v>
      </c>
    </row>
    <row r="36" spans="12:13" x14ac:dyDescent="0.3">
      <c r="L36" s="83">
        <v>44237</v>
      </c>
      <c r="M36">
        <v>34</v>
      </c>
    </row>
    <row r="37" spans="12:13" x14ac:dyDescent="0.3">
      <c r="L37" s="83">
        <v>44238</v>
      </c>
      <c r="M37">
        <v>35</v>
      </c>
    </row>
    <row r="38" spans="12:13" x14ac:dyDescent="0.3">
      <c r="L38" s="83">
        <v>44239</v>
      </c>
      <c r="M38">
        <v>36</v>
      </c>
    </row>
    <row r="39" spans="12:13" x14ac:dyDescent="0.3">
      <c r="L39" s="83">
        <v>44240</v>
      </c>
      <c r="M39">
        <v>37</v>
      </c>
    </row>
    <row r="40" spans="12:13" x14ac:dyDescent="0.3">
      <c r="L40" s="83">
        <v>44241</v>
      </c>
      <c r="M40">
        <v>38</v>
      </c>
    </row>
    <row r="41" spans="12:13" x14ac:dyDescent="0.3">
      <c r="L41" s="83">
        <v>44242</v>
      </c>
      <c r="M41">
        <v>39</v>
      </c>
    </row>
    <row r="42" spans="12:13" x14ac:dyDescent="0.3">
      <c r="L42" s="83">
        <v>44243</v>
      </c>
      <c r="M42">
        <v>40</v>
      </c>
    </row>
    <row r="43" spans="12:13" x14ac:dyDescent="0.3">
      <c r="L43" s="83">
        <v>44244</v>
      </c>
      <c r="M43">
        <v>41</v>
      </c>
    </row>
    <row r="44" spans="12:13" x14ac:dyDescent="0.3">
      <c r="L44" s="83">
        <v>44245</v>
      </c>
      <c r="M44">
        <v>42</v>
      </c>
    </row>
    <row r="45" spans="12:13" x14ac:dyDescent="0.3">
      <c r="L45" s="83">
        <v>44246</v>
      </c>
      <c r="M45">
        <v>43</v>
      </c>
    </row>
    <row r="46" spans="12:13" x14ac:dyDescent="0.3">
      <c r="L46" s="83">
        <v>44247</v>
      </c>
      <c r="M46">
        <v>44</v>
      </c>
    </row>
    <row r="47" spans="12:13" x14ac:dyDescent="0.3">
      <c r="L47" s="83">
        <v>44248</v>
      </c>
      <c r="M47">
        <v>45</v>
      </c>
    </row>
    <row r="48" spans="12:13" x14ac:dyDescent="0.3">
      <c r="L48" s="83">
        <v>44249</v>
      </c>
      <c r="M48">
        <v>46</v>
      </c>
    </row>
    <row r="49" spans="12:13" x14ac:dyDescent="0.3">
      <c r="L49" s="83">
        <v>44250</v>
      </c>
      <c r="M49">
        <v>47</v>
      </c>
    </row>
    <row r="50" spans="12:13" x14ac:dyDescent="0.3">
      <c r="L50" s="83">
        <v>44251</v>
      </c>
      <c r="M50">
        <v>48</v>
      </c>
    </row>
    <row r="51" spans="12:13" x14ac:dyDescent="0.3">
      <c r="L51" s="83">
        <v>44252</v>
      </c>
      <c r="M51">
        <v>49</v>
      </c>
    </row>
    <row r="52" spans="12:13" x14ac:dyDescent="0.3">
      <c r="L52" s="83">
        <v>44253</v>
      </c>
      <c r="M52">
        <v>50</v>
      </c>
    </row>
    <row r="53" spans="12:13" x14ac:dyDescent="0.3">
      <c r="L53" s="83">
        <v>44254</v>
      </c>
      <c r="M53">
        <v>51</v>
      </c>
    </row>
    <row r="54" spans="12:13" x14ac:dyDescent="0.3">
      <c r="L54" s="83">
        <v>44255</v>
      </c>
      <c r="M54">
        <v>52</v>
      </c>
    </row>
    <row r="55" spans="12:13" x14ac:dyDescent="0.3">
      <c r="L55" s="83">
        <v>44256</v>
      </c>
      <c r="M55">
        <v>53</v>
      </c>
    </row>
    <row r="56" spans="12:13" x14ac:dyDescent="0.3">
      <c r="L56" s="83">
        <v>44257</v>
      </c>
      <c r="M56">
        <v>54</v>
      </c>
    </row>
    <row r="57" spans="12:13" x14ac:dyDescent="0.3">
      <c r="L57" s="83">
        <v>44258</v>
      </c>
      <c r="M57">
        <v>55</v>
      </c>
    </row>
    <row r="58" spans="12:13" x14ac:dyDescent="0.3">
      <c r="L58" s="83">
        <v>44259</v>
      </c>
      <c r="M58">
        <v>56</v>
      </c>
    </row>
    <row r="59" spans="12:13" x14ac:dyDescent="0.3">
      <c r="L59" s="83">
        <v>44260</v>
      </c>
      <c r="M59">
        <v>57</v>
      </c>
    </row>
    <row r="60" spans="12:13" x14ac:dyDescent="0.3">
      <c r="L60" s="83">
        <v>44261</v>
      </c>
      <c r="M60">
        <v>58</v>
      </c>
    </row>
    <row r="61" spans="12:13" x14ac:dyDescent="0.3">
      <c r="L61" s="83">
        <v>44262</v>
      </c>
      <c r="M61">
        <v>59</v>
      </c>
    </row>
    <row r="62" spans="12:13" x14ac:dyDescent="0.3">
      <c r="L62" s="83">
        <v>44263</v>
      </c>
      <c r="M62">
        <v>60</v>
      </c>
    </row>
    <row r="63" spans="12:13" x14ac:dyDescent="0.3">
      <c r="L63" s="83">
        <v>44264</v>
      </c>
      <c r="M63">
        <v>61</v>
      </c>
    </row>
    <row r="64" spans="12:13" x14ac:dyDescent="0.3">
      <c r="L64" s="83">
        <v>44265</v>
      </c>
      <c r="M64">
        <v>62</v>
      </c>
    </row>
    <row r="65" spans="12:13" x14ac:dyDescent="0.3">
      <c r="L65" s="83">
        <v>44266</v>
      </c>
      <c r="M65">
        <v>63</v>
      </c>
    </row>
    <row r="66" spans="12:13" x14ac:dyDescent="0.3">
      <c r="L66" s="83">
        <v>44267</v>
      </c>
      <c r="M66">
        <v>64</v>
      </c>
    </row>
    <row r="67" spans="12:13" x14ac:dyDescent="0.3">
      <c r="L67" s="83">
        <v>44268</v>
      </c>
      <c r="M67">
        <v>65</v>
      </c>
    </row>
    <row r="68" spans="12:13" x14ac:dyDescent="0.3">
      <c r="L68" s="83">
        <v>44269</v>
      </c>
      <c r="M68">
        <v>66</v>
      </c>
    </row>
    <row r="69" spans="12:13" x14ac:dyDescent="0.3">
      <c r="L69" s="83">
        <v>44270</v>
      </c>
      <c r="M69">
        <v>67</v>
      </c>
    </row>
    <row r="70" spans="12:13" x14ac:dyDescent="0.3">
      <c r="L70" s="83">
        <v>44271</v>
      </c>
      <c r="M70">
        <v>68</v>
      </c>
    </row>
    <row r="71" spans="12:13" x14ac:dyDescent="0.3">
      <c r="L71" s="83">
        <v>44272</v>
      </c>
      <c r="M71">
        <v>69</v>
      </c>
    </row>
    <row r="72" spans="12:13" x14ac:dyDescent="0.3">
      <c r="L72" s="83">
        <v>44273</v>
      </c>
      <c r="M72">
        <v>70</v>
      </c>
    </row>
    <row r="73" spans="12:13" x14ac:dyDescent="0.3">
      <c r="L73" s="83">
        <v>44274</v>
      </c>
      <c r="M73">
        <v>71</v>
      </c>
    </row>
    <row r="74" spans="12:13" x14ac:dyDescent="0.3">
      <c r="L74" s="83">
        <v>44275</v>
      </c>
      <c r="M74">
        <v>72</v>
      </c>
    </row>
    <row r="75" spans="12:13" x14ac:dyDescent="0.3">
      <c r="L75" s="83">
        <v>44276</v>
      </c>
      <c r="M75">
        <v>73</v>
      </c>
    </row>
    <row r="76" spans="12:13" x14ac:dyDescent="0.3">
      <c r="L76" s="83">
        <v>44277</v>
      </c>
      <c r="M76">
        <v>74</v>
      </c>
    </row>
    <row r="77" spans="12:13" x14ac:dyDescent="0.3">
      <c r="L77" s="83">
        <v>44278</v>
      </c>
      <c r="M77">
        <v>75</v>
      </c>
    </row>
    <row r="78" spans="12:13" x14ac:dyDescent="0.3">
      <c r="L78" s="83">
        <v>44279</v>
      </c>
      <c r="M78">
        <v>76</v>
      </c>
    </row>
    <row r="79" spans="12:13" x14ac:dyDescent="0.3">
      <c r="L79" s="83">
        <v>44280</v>
      </c>
      <c r="M79">
        <v>77</v>
      </c>
    </row>
    <row r="80" spans="12:13" x14ac:dyDescent="0.3">
      <c r="L80" s="83">
        <v>44281</v>
      </c>
      <c r="M80">
        <v>78</v>
      </c>
    </row>
    <row r="81" spans="12:13" x14ac:dyDescent="0.3">
      <c r="L81" s="83">
        <v>44282</v>
      </c>
      <c r="M81">
        <v>79</v>
      </c>
    </row>
    <row r="82" spans="12:13" x14ac:dyDescent="0.3">
      <c r="L82" s="83">
        <v>44283</v>
      </c>
      <c r="M82">
        <v>80</v>
      </c>
    </row>
    <row r="83" spans="12:13" x14ac:dyDescent="0.3">
      <c r="L83" s="83">
        <v>44284</v>
      </c>
      <c r="M83">
        <v>81</v>
      </c>
    </row>
    <row r="84" spans="12:13" x14ac:dyDescent="0.3">
      <c r="L84" s="83">
        <v>44285</v>
      </c>
      <c r="M84">
        <v>82</v>
      </c>
    </row>
    <row r="85" spans="12:13" x14ac:dyDescent="0.3">
      <c r="L85" s="83">
        <v>44286</v>
      </c>
      <c r="M85">
        <v>83</v>
      </c>
    </row>
    <row r="86" spans="12:13" x14ac:dyDescent="0.3">
      <c r="L86" s="83">
        <v>44287</v>
      </c>
      <c r="M86">
        <v>84</v>
      </c>
    </row>
    <row r="87" spans="12:13" x14ac:dyDescent="0.3">
      <c r="L87" s="83">
        <v>44288</v>
      </c>
      <c r="M87">
        <v>85</v>
      </c>
    </row>
    <row r="88" spans="12:13" x14ac:dyDescent="0.3">
      <c r="L88" s="83">
        <v>44289</v>
      </c>
      <c r="M88">
        <v>86</v>
      </c>
    </row>
    <row r="89" spans="12:13" x14ac:dyDescent="0.3">
      <c r="L89" s="83">
        <v>44290</v>
      </c>
      <c r="M89">
        <v>87</v>
      </c>
    </row>
    <row r="90" spans="12:13" x14ac:dyDescent="0.3">
      <c r="L90" s="83">
        <v>44291</v>
      </c>
      <c r="M90">
        <v>88</v>
      </c>
    </row>
    <row r="91" spans="12:13" x14ac:dyDescent="0.3">
      <c r="L91" s="83">
        <v>44292</v>
      </c>
      <c r="M91">
        <v>89</v>
      </c>
    </row>
    <row r="92" spans="12:13" x14ac:dyDescent="0.3">
      <c r="L92" s="83">
        <v>44293</v>
      </c>
      <c r="M92">
        <v>90</v>
      </c>
    </row>
    <row r="93" spans="12:13" x14ac:dyDescent="0.3">
      <c r="L93" s="83">
        <v>44294</v>
      </c>
      <c r="M93">
        <v>91</v>
      </c>
    </row>
    <row r="94" spans="12:13" x14ac:dyDescent="0.3">
      <c r="L94" s="83">
        <v>44295</v>
      </c>
      <c r="M94">
        <v>92</v>
      </c>
    </row>
    <row r="95" spans="12:13" x14ac:dyDescent="0.3">
      <c r="L95" s="83">
        <v>44296</v>
      </c>
      <c r="M95">
        <v>93</v>
      </c>
    </row>
    <row r="96" spans="12:13" x14ac:dyDescent="0.3">
      <c r="L96" s="83">
        <v>44297</v>
      </c>
      <c r="M96">
        <v>94</v>
      </c>
    </row>
    <row r="97" spans="12:13" x14ac:dyDescent="0.3">
      <c r="L97" s="83">
        <v>44298</v>
      </c>
      <c r="M97">
        <v>95</v>
      </c>
    </row>
    <row r="98" spans="12:13" x14ac:dyDescent="0.3">
      <c r="L98" s="83">
        <v>44299</v>
      </c>
      <c r="M98">
        <v>96</v>
      </c>
    </row>
    <row r="99" spans="12:13" x14ac:dyDescent="0.3">
      <c r="L99" s="83">
        <v>44300</v>
      </c>
      <c r="M99">
        <v>97</v>
      </c>
    </row>
    <row r="100" spans="12:13" x14ac:dyDescent="0.3">
      <c r="L100" s="83">
        <v>44301</v>
      </c>
      <c r="M100">
        <v>98</v>
      </c>
    </row>
    <row r="101" spans="12:13" x14ac:dyDescent="0.3">
      <c r="L101" s="83">
        <v>44302</v>
      </c>
      <c r="M101">
        <v>99</v>
      </c>
    </row>
    <row r="102" spans="12:13" x14ac:dyDescent="0.3">
      <c r="L102" s="83">
        <v>44303</v>
      </c>
      <c r="M102">
        <v>100</v>
      </c>
    </row>
    <row r="103" spans="12:13" x14ac:dyDescent="0.3">
      <c r="L103" s="83">
        <v>44304</v>
      </c>
      <c r="M103">
        <v>101</v>
      </c>
    </row>
    <row r="104" spans="12:13" x14ac:dyDescent="0.3">
      <c r="L104" s="83">
        <v>44305</v>
      </c>
      <c r="M104">
        <v>102</v>
      </c>
    </row>
    <row r="105" spans="12:13" x14ac:dyDescent="0.3">
      <c r="L105" s="83">
        <v>44306</v>
      </c>
      <c r="M105">
        <v>103</v>
      </c>
    </row>
    <row r="106" spans="12:13" x14ac:dyDescent="0.3">
      <c r="L106" s="83">
        <v>44307</v>
      </c>
      <c r="M106">
        <v>104</v>
      </c>
    </row>
    <row r="107" spans="12:13" x14ac:dyDescent="0.3">
      <c r="L107" s="83">
        <v>44308</v>
      </c>
      <c r="M107">
        <v>105</v>
      </c>
    </row>
    <row r="108" spans="12:13" x14ac:dyDescent="0.3">
      <c r="L108" s="83">
        <v>44309</v>
      </c>
      <c r="M108">
        <v>106</v>
      </c>
    </row>
    <row r="109" spans="12:13" x14ac:dyDescent="0.3">
      <c r="L109" s="83">
        <v>44310</v>
      </c>
      <c r="M109">
        <v>107</v>
      </c>
    </row>
    <row r="110" spans="12:13" x14ac:dyDescent="0.3">
      <c r="L110" s="83">
        <v>44311</v>
      </c>
      <c r="M110">
        <v>108</v>
      </c>
    </row>
    <row r="111" spans="12:13" x14ac:dyDescent="0.3">
      <c r="L111" s="83">
        <v>44312</v>
      </c>
      <c r="M111">
        <v>109</v>
      </c>
    </row>
    <row r="112" spans="12:13" x14ac:dyDescent="0.3">
      <c r="L112" s="83">
        <v>44313</v>
      </c>
      <c r="M112">
        <v>110</v>
      </c>
    </row>
    <row r="113" spans="12:13" x14ac:dyDescent="0.3">
      <c r="L113" s="83">
        <v>44314</v>
      </c>
      <c r="M113">
        <v>111</v>
      </c>
    </row>
    <row r="114" spans="12:13" x14ac:dyDescent="0.3">
      <c r="L114" s="83">
        <v>44315</v>
      </c>
      <c r="M114">
        <v>112</v>
      </c>
    </row>
    <row r="115" spans="12:13" x14ac:dyDescent="0.3">
      <c r="L115" s="83">
        <v>44316</v>
      </c>
      <c r="M115">
        <v>113</v>
      </c>
    </row>
    <row r="116" spans="12:13" x14ac:dyDescent="0.3">
      <c r="L116" s="83">
        <v>44317</v>
      </c>
      <c r="M116">
        <v>114</v>
      </c>
    </row>
    <row r="117" spans="12:13" x14ac:dyDescent="0.3">
      <c r="L117" s="83">
        <v>44318</v>
      </c>
      <c r="M117">
        <v>115</v>
      </c>
    </row>
    <row r="118" spans="12:13" x14ac:dyDescent="0.3">
      <c r="L118" s="83">
        <v>44319</v>
      </c>
      <c r="M118">
        <v>116</v>
      </c>
    </row>
    <row r="119" spans="12:13" x14ac:dyDescent="0.3">
      <c r="L119" s="83">
        <v>44320</v>
      </c>
      <c r="M119">
        <v>117</v>
      </c>
    </row>
    <row r="120" spans="12:13" x14ac:dyDescent="0.3">
      <c r="L120" s="83">
        <v>44321</v>
      </c>
      <c r="M120">
        <v>118</v>
      </c>
    </row>
    <row r="121" spans="12:13" x14ac:dyDescent="0.3">
      <c r="L121" s="83">
        <v>44322</v>
      </c>
      <c r="M121">
        <v>119</v>
      </c>
    </row>
    <row r="122" spans="12:13" x14ac:dyDescent="0.3">
      <c r="L122" s="83">
        <v>44323</v>
      </c>
      <c r="M122">
        <v>120</v>
      </c>
    </row>
    <row r="123" spans="12:13" x14ac:dyDescent="0.3">
      <c r="L123" s="83">
        <v>44324</v>
      </c>
      <c r="M123">
        <v>121</v>
      </c>
    </row>
    <row r="124" spans="12:13" x14ac:dyDescent="0.3">
      <c r="L124" s="83">
        <v>44325</v>
      </c>
      <c r="M124">
        <v>122</v>
      </c>
    </row>
    <row r="125" spans="12:13" x14ac:dyDescent="0.3">
      <c r="L125" s="83">
        <v>44326</v>
      </c>
      <c r="M125">
        <v>123</v>
      </c>
    </row>
    <row r="126" spans="12:13" x14ac:dyDescent="0.3">
      <c r="L126" s="83">
        <v>44327</v>
      </c>
      <c r="M126">
        <v>124</v>
      </c>
    </row>
    <row r="127" spans="12:13" x14ac:dyDescent="0.3">
      <c r="L127" s="83">
        <v>44328</v>
      </c>
      <c r="M127">
        <v>125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56"/>
  <sheetViews>
    <sheetView workbookViewId="0">
      <selection activeCell="A2" sqref="A2"/>
    </sheetView>
  </sheetViews>
  <sheetFormatPr baseColWidth="10" defaultColWidth="8.88671875" defaultRowHeight="14.4" x14ac:dyDescent="0.3"/>
  <cols>
    <col min="1" max="1" width="21.44140625" bestFit="1" customWidth="1"/>
    <col min="2" max="2" width="18.21875" bestFit="1" customWidth="1"/>
    <col min="3" max="3" width="18.77734375" bestFit="1" customWidth="1"/>
    <col min="4" max="4" width="17.44140625" bestFit="1" customWidth="1"/>
    <col min="5" max="5" width="22.21875" bestFit="1" customWidth="1"/>
    <col min="6" max="6" width="22.5546875" bestFit="1" customWidth="1"/>
    <col min="7" max="7" width="17" bestFit="1" customWidth="1"/>
    <col min="8" max="8" width="17.44140625" bestFit="1" customWidth="1"/>
    <col min="9" max="9" width="17.77734375" bestFit="1" customWidth="1"/>
    <col min="10" max="10" width="16.21875" bestFit="1" customWidth="1"/>
    <col min="11" max="11" width="21.21875" bestFit="1" customWidth="1"/>
  </cols>
  <sheetData>
    <row r="3" spans="1:11" x14ac:dyDescent="0.3">
      <c r="A3" s="90" t="s">
        <v>746</v>
      </c>
      <c r="B3" t="s">
        <v>750</v>
      </c>
      <c r="C3" t="s">
        <v>826</v>
      </c>
      <c r="D3" t="s">
        <v>754</v>
      </c>
      <c r="E3" t="s">
        <v>827</v>
      </c>
      <c r="F3" t="s">
        <v>828</v>
      </c>
      <c r="G3" t="s">
        <v>829</v>
      </c>
      <c r="H3" t="s">
        <v>760</v>
      </c>
      <c r="I3" t="s">
        <v>830</v>
      </c>
      <c r="J3" t="s">
        <v>831</v>
      </c>
      <c r="K3" t="s">
        <v>832</v>
      </c>
    </row>
    <row r="4" spans="1:11" x14ac:dyDescent="0.3">
      <c r="A4" s="91" t="s">
        <v>770</v>
      </c>
      <c r="B4" s="92">
        <v>119</v>
      </c>
      <c r="C4" s="92">
        <v>9.4285714285714288</v>
      </c>
      <c r="D4" s="92">
        <v>48.785714285714285</v>
      </c>
      <c r="E4" s="92">
        <v>130.14285714285714</v>
      </c>
      <c r="F4" s="92">
        <v>14.608333333333334</v>
      </c>
      <c r="G4" s="92">
        <v>7.831560082980487</v>
      </c>
      <c r="H4" s="92">
        <v>3.2616093018777792</v>
      </c>
      <c r="I4" s="92">
        <v>0.78679579246943798</v>
      </c>
      <c r="J4" s="92">
        <v>3.2616093018777792</v>
      </c>
      <c r="K4" s="92">
        <v>89.739304973589242</v>
      </c>
    </row>
    <row r="5" spans="1:11" x14ac:dyDescent="0.3">
      <c r="A5" s="91" t="s">
        <v>771</v>
      </c>
      <c r="B5" s="92">
        <v>116</v>
      </c>
      <c r="C5" s="92">
        <v>9.5555555555555554</v>
      </c>
      <c r="D5" s="92">
        <v>51.222222222222214</v>
      </c>
      <c r="E5" s="92">
        <v>97.222222222222229</v>
      </c>
      <c r="F5" s="92">
        <v>8.9259259259259256</v>
      </c>
      <c r="G5" s="92">
        <v>3.7416573867739413</v>
      </c>
      <c r="H5" s="92">
        <v>1.7173946676420542</v>
      </c>
      <c r="I5" s="92">
        <v>1.2360330811826079</v>
      </c>
      <c r="J5" s="92">
        <v>1.7173946676420542</v>
      </c>
      <c r="K5" s="92">
        <v>115.90058000046611</v>
      </c>
    </row>
    <row r="6" spans="1:11" x14ac:dyDescent="0.3">
      <c r="A6" s="91" t="s">
        <v>772</v>
      </c>
      <c r="B6" s="92">
        <v>67</v>
      </c>
      <c r="C6" s="92">
        <v>5.75</v>
      </c>
      <c r="D6" s="92">
        <v>25.05</v>
      </c>
      <c r="E6" s="92">
        <v>254.625</v>
      </c>
      <c r="F6" s="92">
        <v>36.297619047619051</v>
      </c>
      <c r="G6" s="92">
        <v>5.6061191058138808</v>
      </c>
      <c r="H6" s="92">
        <v>2.526431701601501</v>
      </c>
      <c r="I6" s="92">
        <v>0.70710678118654757</v>
      </c>
      <c r="J6" s="92">
        <v>2.526431701601501</v>
      </c>
      <c r="K6" s="92">
        <v>276.40029848030196</v>
      </c>
    </row>
    <row r="7" spans="1:11" x14ac:dyDescent="0.3">
      <c r="A7" s="91" t="s">
        <v>773</v>
      </c>
      <c r="B7" s="92">
        <v>78</v>
      </c>
      <c r="C7" s="92">
        <v>4.125</v>
      </c>
      <c r="D7" s="92">
        <v>34.549999999999997</v>
      </c>
      <c r="E7" s="92">
        <v>125.125</v>
      </c>
      <c r="F7" s="92">
        <v>25.854166666666668</v>
      </c>
      <c r="G7" s="92">
        <v>12.421180068162375</v>
      </c>
      <c r="H7" s="92">
        <v>2.0007141582088144</v>
      </c>
      <c r="I7" s="92">
        <v>0.64086994446165568</v>
      </c>
      <c r="J7" s="92">
        <v>2.0007141582088144</v>
      </c>
      <c r="K7" s="92">
        <v>136.00571153973121</v>
      </c>
    </row>
    <row r="8" spans="1:11" x14ac:dyDescent="0.3">
      <c r="A8" s="91" t="s">
        <v>774</v>
      </c>
      <c r="B8" s="92">
        <v>101.125</v>
      </c>
      <c r="C8" s="92">
        <v>7.375</v>
      </c>
      <c r="D8" s="92">
        <v>25.05</v>
      </c>
      <c r="E8" s="92">
        <v>212.375</v>
      </c>
      <c r="F8" s="92">
        <v>27.868650793650794</v>
      </c>
      <c r="G8" s="92">
        <v>8.2364607516994646</v>
      </c>
      <c r="H8" s="92">
        <v>6.1122827159744446</v>
      </c>
      <c r="I8" s="92">
        <v>1.685018016012207</v>
      </c>
      <c r="J8" s="92">
        <v>6.1122827159744446</v>
      </c>
      <c r="K8" s="92">
        <v>240.81109223384448</v>
      </c>
    </row>
    <row r="9" spans="1:11" x14ac:dyDescent="0.3">
      <c r="A9" s="91" t="s">
        <v>819</v>
      </c>
      <c r="B9" s="92">
        <v>158.875</v>
      </c>
      <c r="C9" s="92">
        <v>16</v>
      </c>
      <c r="D9" s="92">
        <v>12.25</v>
      </c>
      <c r="E9" s="92">
        <v>149.75</v>
      </c>
      <c r="F9" s="92">
        <v>8.7817606209150334</v>
      </c>
      <c r="G9" s="92">
        <v>10.133924638136429</v>
      </c>
      <c r="H9" s="92">
        <v>10.027106120055633</v>
      </c>
      <c r="I9" s="92">
        <v>1.1952286093343936</v>
      </c>
      <c r="J9" s="92">
        <v>10.027106120055633</v>
      </c>
      <c r="K9" s="92">
        <v>189.59562231233082</v>
      </c>
    </row>
    <row r="10" spans="1:11" x14ac:dyDescent="0.3">
      <c r="A10" s="91" t="s">
        <v>776</v>
      </c>
      <c r="B10" s="92">
        <v>148.25</v>
      </c>
      <c r="C10" s="92">
        <v>12.5</v>
      </c>
      <c r="D10" s="92">
        <v>53.912500000000001</v>
      </c>
      <c r="E10" s="92">
        <v>599.375</v>
      </c>
      <c r="F10" s="92">
        <v>38.070526960784314</v>
      </c>
      <c r="G10" s="92">
        <v>6.9436507482941359</v>
      </c>
      <c r="H10" s="92">
        <v>2.8662755824040782</v>
      </c>
      <c r="I10" s="92">
        <v>3.9641248358604595</v>
      </c>
      <c r="J10" s="92">
        <v>2.8662755824040782</v>
      </c>
      <c r="K10" s="92">
        <v>498.02551211186534</v>
      </c>
    </row>
    <row r="11" spans="1:11" x14ac:dyDescent="0.3">
      <c r="A11" s="91" t="s">
        <v>777</v>
      </c>
      <c r="B11" s="92">
        <v>165.625</v>
      </c>
      <c r="C11" s="92">
        <v>15.25</v>
      </c>
      <c r="D11" s="92">
        <v>41.637499999999996</v>
      </c>
      <c r="E11" s="92">
        <v>645.625</v>
      </c>
      <c r="F11" s="92">
        <v>39.860998774509802</v>
      </c>
      <c r="G11" s="92">
        <v>13.405089651749018</v>
      </c>
      <c r="H11" s="92">
        <v>3.5812757104538071</v>
      </c>
      <c r="I11" s="92">
        <v>0.70710678118654757</v>
      </c>
      <c r="J11" s="92">
        <v>3.5812757104538071</v>
      </c>
      <c r="K11" s="92">
        <v>693.91167356824724</v>
      </c>
    </row>
    <row r="12" spans="1:11" x14ac:dyDescent="0.3">
      <c r="A12" s="91" t="s">
        <v>778</v>
      </c>
      <c r="B12" s="92">
        <v>170.5</v>
      </c>
      <c r="C12" s="92">
        <v>8.125</v>
      </c>
      <c r="D12" s="92">
        <v>43.225000000000001</v>
      </c>
      <c r="E12" s="92">
        <v>254.5</v>
      </c>
      <c r="F12" s="92">
        <v>26.196843434343435</v>
      </c>
      <c r="G12" s="92">
        <v>7.6345081233642214</v>
      </c>
      <c r="H12" s="92">
        <v>1.2441290700151484</v>
      </c>
      <c r="I12" s="92">
        <v>0.99103120896511487</v>
      </c>
      <c r="J12" s="92">
        <v>1.2441290700151484</v>
      </c>
      <c r="K12" s="92">
        <v>272.86522052366541</v>
      </c>
    </row>
    <row r="13" spans="1:11" x14ac:dyDescent="0.3">
      <c r="A13" s="91" t="s">
        <v>821</v>
      </c>
      <c r="B13" s="92">
        <v>115</v>
      </c>
      <c r="C13" s="92">
        <v>8</v>
      </c>
      <c r="D13" s="92">
        <v>53.9</v>
      </c>
      <c r="E13" s="92">
        <v>505</v>
      </c>
      <c r="F13" s="92">
        <v>56.111111111111114</v>
      </c>
      <c r="G13" s="92" t="e">
        <v>#DIV/0!</v>
      </c>
      <c r="H13" s="92" t="e">
        <v>#DIV/0!</v>
      </c>
      <c r="I13" s="92" t="e">
        <v>#DIV/0!</v>
      </c>
      <c r="J13" s="92" t="e">
        <v>#DIV/0!</v>
      </c>
      <c r="K13" s="92" t="e">
        <v>#DIV/0!</v>
      </c>
    </row>
    <row r="14" spans="1:11" x14ac:dyDescent="0.3">
      <c r="A14" s="91" t="s">
        <v>779</v>
      </c>
      <c r="B14" s="92">
        <v>108.57142857142857</v>
      </c>
      <c r="C14" s="92">
        <v>8</v>
      </c>
      <c r="D14" s="92">
        <v>53.142857142857146</v>
      </c>
      <c r="E14" s="92">
        <v>209.14285714285714</v>
      </c>
      <c r="F14" s="92">
        <v>18.089910089910092</v>
      </c>
      <c r="G14" s="92">
        <v>8.8290645570400965</v>
      </c>
      <c r="H14" s="92">
        <v>2.8687146615729531</v>
      </c>
      <c r="I14" s="92">
        <v>2.5819888974716112</v>
      </c>
      <c r="J14" s="92">
        <v>2.8687146615729531</v>
      </c>
      <c r="K14" s="92">
        <v>261.40098735558786</v>
      </c>
    </row>
    <row r="15" spans="1:11" x14ac:dyDescent="0.3">
      <c r="A15" s="91" t="s">
        <v>780</v>
      </c>
      <c r="B15" s="92">
        <v>118</v>
      </c>
      <c r="C15" s="92">
        <v>10</v>
      </c>
      <c r="D15" s="92">
        <v>56.787500000000001</v>
      </c>
      <c r="E15" s="92">
        <v>307.375</v>
      </c>
      <c r="F15" s="92">
        <v>26.198615967365967</v>
      </c>
      <c r="G15" s="92">
        <v>11.735173015950201</v>
      </c>
      <c r="H15" s="92">
        <v>5.690201477728392</v>
      </c>
      <c r="I15" s="92">
        <v>1.5118578920369088</v>
      </c>
      <c r="J15" s="92">
        <v>5.690201477728392</v>
      </c>
      <c r="K15" s="92">
        <v>255.66492440581007</v>
      </c>
    </row>
    <row r="16" spans="1:11" x14ac:dyDescent="0.3">
      <c r="A16" s="91" t="s">
        <v>822</v>
      </c>
      <c r="B16" s="92">
        <v>127.5</v>
      </c>
      <c r="C16" s="92">
        <v>10.5</v>
      </c>
      <c r="D16" s="92">
        <v>48</v>
      </c>
      <c r="E16" s="92">
        <v>0</v>
      </c>
      <c r="F16" s="92">
        <v>0</v>
      </c>
      <c r="G16" s="92">
        <v>24.748737341529164</v>
      </c>
      <c r="H16" s="92">
        <v>11.879393923933995</v>
      </c>
      <c r="I16" s="92">
        <v>0.70710678118654757</v>
      </c>
      <c r="J16" s="92">
        <v>11.879393923933995</v>
      </c>
      <c r="K16" s="92">
        <v>0</v>
      </c>
    </row>
    <row r="17" spans="1:11" x14ac:dyDescent="0.3">
      <c r="A17" s="91" t="s">
        <v>781</v>
      </c>
      <c r="B17" s="92">
        <v>114.66666666666667</v>
      </c>
      <c r="C17" s="92">
        <v>11.833333333333334</v>
      </c>
      <c r="D17" s="92">
        <v>40.950000000000003</v>
      </c>
      <c r="E17" s="92">
        <v>293.83333333333331</v>
      </c>
      <c r="F17" s="92">
        <v>22.890873015873016</v>
      </c>
      <c r="G17" s="92">
        <v>13.966626889362574</v>
      </c>
      <c r="H17" s="92">
        <v>6.0009165966541893</v>
      </c>
      <c r="I17" s="92">
        <v>0.9831920802501789</v>
      </c>
      <c r="J17" s="92">
        <v>6.0009165966541893</v>
      </c>
      <c r="K17" s="92">
        <v>232.13997214324522</v>
      </c>
    </row>
    <row r="18" spans="1:11" x14ac:dyDescent="0.3">
      <c r="A18" s="91" t="s">
        <v>782</v>
      </c>
      <c r="B18" s="92">
        <v>95</v>
      </c>
      <c r="C18" s="92">
        <v>7.333333333333333</v>
      </c>
      <c r="D18" s="92">
        <v>31.2</v>
      </c>
      <c r="E18" s="92">
        <v>162.66666666666666</v>
      </c>
      <c r="F18" s="92">
        <v>16.266666666666666</v>
      </c>
      <c r="G18" s="92">
        <v>28.61817604250837</v>
      </c>
      <c r="H18" s="92">
        <v>11.910919359982266</v>
      </c>
      <c r="I18" s="92">
        <v>2.0816659994661317</v>
      </c>
      <c r="J18" s="92">
        <v>11.910919359982266</v>
      </c>
      <c r="K18" s="92">
        <v>281.74693136453737</v>
      </c>
    </row>
    <row r="19" spans="1:11" x14ac:dyDescent="0.3">
      <c r="A19" s="91" t="s">
        <v>783</v>
      </c>
      <c r="B19" s="92">
        <v>110.625</v>
      </c>
      <c r="C19" s="92">
        <v>6.125</v>
      </c>
      <c r="D19" s="92">
        <v>19.824999999999999</v>
      </c>
      <c r="E19" s="92">
        <v>92.25</v>
      </c>
      <c r="F19" s="92">
        <v>13.273809523809524</v>
      </c>
      <c r="G19" s="92">
        <v>7.7816175329150834</v>
      </c>
      <c r="H19" s="92">
        <v>11.85408308197162</v>
      </c>
      <c r="I19" s="92">
        <v>1.807721533549109</v>
      </c>
      <c r="J19" s="92">
        <v>11.85408308197162</v>
      </c>
      <c r="K19" s="92">
        <v>112.95858912514292</v>
      </c>
    </row>
    <row r="20" spans="1:11" x14ac:dyDescent="0.3">
      <c r="A20" s="91" t="s">
        <v>784</v>
      </c>
      <c r="B20" s="92">
        <v>179.25</v>
      </c>
      <c r="C20" s="92">
        <v>3.5</v>
      </c>
      <c r="D20" s="92">
        <v>36.137500000000003</v>
      </c>
      <c r="E20" s="92">
        <v>114.125</v>
      </c>
      <c r="F20" s="92">
        <v>23.981249999999999</v>
      </c>
      <c r="G20" s="92">
        <v>16.060154775984305</v>
      </c>
      <c r="H20" s="92">
        <v>5.3660140833636625</v>
      </c>
      <c r="I20" s="92">
        <v>0.7559289460184544</v>
      </c>
      <c r="J20" s="92">
        <v>5.3660140833636625</v>
      </c>
      <c r="K20" s="92">
        <v>126.52886457812134</v>
      </c>
    </row>
    <row r="21" spans="1:11" x14ac:dyDescent="0.3">
      <c r="A21" s="91" t="s">
        <v>785</v>
      </c>
      <c r="B21" s="92">
        <v>155</v>
      </c>
      <c r="C21" s="92">
        <v>7.875</v>
      </c>
      <c r="D21" s="92">
        <v>21.599999999999998</v>
      </c>
      <c r="E21" s="92">
        <v>101.125</v>
      </c>
      <c r="F21" s="92">
        <v>10.978377525252526</v>
      </c>
      <c r="G21" s="92">
        <v>10.501700542565203</v>
      </c>
      <c r="H21" s="92">
        <v>14.186009204242655</v>
      </c>
      <c r="I21" s="92">
        <v>1.1259916264596033</v>
      </c>
      <c r="J21" s="92">
        <v>14.186009204242655</v>
      </c>
      <c r="K21" s="92">
        <v>111.24161284596438</v>
      </c>
    </row>
    <row r="22" spans="1:11" x14ac:dyDescent="0.3">
      <c r="A22" s="91" t="s">
        <v>823</v>
      </c>
      <c r="B22" s="92">
        <v>148</v>
      </c>
      <c r="C22" s="92">
        <v>13</v>
      </c>
      <c r="D22" s="92">
        <v>0.2</v>
      </c>
      <c r="E22" s="92">
        <v>0</v>
      </c>
      <c r="F22" s="92">
        <v>0</v>
      </c>
      <c r="G22" s="92" t="e">
        <v>#DIV/0!</v>
      </c>
      <c r="H22" s="92" t="e">
        <v>#DIV/0!</v>
      </c>
      <c r="I22" s="92" t="e">
        <v>#DIV/0!</v>
      </c>
      <c r="J22" s="92" t="e">
        <v>#DIV/0!</v>
      </c>
      <c r="K22" s="92" t="e">
        <v>#DIV/0!</v>
      </c>
    </row>
    <row r="23" spans="1:11" x14ac:dyDescent="0.3">
      <c r="A23" s="91" t="s">
        <v>786</v>
      </c>
      <c r="B23" s="92">
        <v>149.14285714285714</v>
      </c>
      <c r="C23" s="92">
        <v>10.428571428571429</v>
      </c>
      <c r="D23" s="92">
        <v>15.314285714285715</v>
      </c>
      <c r="E23" s="92">
        <v>101.57142857142857</v>
      </c>
      <c r="F23" s="92">
        <v>9.9444444444444446</v>
      </c>
      <c r="G23" s="92">
        <v>23.744673588186505</v>
      </c>
      <c r="H23" s="92">
        <v>10.634288656891691</v>
      </c>
      <c r="I23" s="92">
        <v>1.8126539343499293</v>
      </c>
      <c r="J23" s="92">
        <v>10.634288656891691</v>
      </c>
      <c r="K23" s="92">
        <v>109.87698749489077</v>
      </c>
    </row>
    <row r="24" spans="1:11" x14ac:dyDescent="0.3">
      <c r="A24" s="91" t="s">
        <v>787</v>
      </c>
      <c r="B24" s="92">
        <v>93</v>
      </c>
      <c r="C24" s="92">
        <v>7.5</v>
      </c>
      <c r="D24" s="92">
        <v>28.137500000000003</v>
      </c>
      <c r="E24" s="92">
        <v>232.375</v>
      </c>
      <c r="F24" s="92">
        <v>29.321626984126986</v>
      </c>
      <c r="G24" s="92">
        <v>12.961481396815721</v>
      </c>
      <c r="H24" s="92">
        <v>7.8142612300478209</v>
      </c>
      <c r="I24" s="92">
        <v>1.6035674514745464</v>
      </c>
      <c r="J24" s="92">
        <v>7.8142612300478209</v>
      </c>
      <c r="K24" s="92">
        <v>258.57297256839729</v>
      </c>
    </row>
    <row r="25" spans="1:11" x14ac:dyDescent="0.3">
      <c r="A25" s="91" t="s">
        <v>788</v>
      </c>
      <c r="B25" s="92">
        <v>122.75</v>
      </c>
      <c r="C25" s="92">
        <v>16.25</v>
      </c>
      <c r="D25" s="92">
        <v>3.9249999999999998</v>
      </c>
      <c r="E25" s="92">
        <v>78.625</v>
      </c>
      <c r="F25" s="92">
        <v>8.1073879551820731</v>
      </c>
      <c r="G25" s="92">
        <v>19.136726097070149</v>
      </c>
      <c r="H25" s="92">
        <v>3.6050559734113103</v>
      </c>
      <c r="I25" s="92">
        <v>7.421012637870156</v>
      </c>
      <c r="J25" s="92">
        <v>3.6050559734113103</v>
      </c>
      <c r="K25" s="92">
        <v>88.223640336849144</v>
      </c>
    </row>
    <row r="26" spans="1:11" x14ac:dyDescent="0.3">
      <c r="A26" s="91" t="s">
        <v>789</v>
      </c>
      <c r="B26" s="92">
        <v>180.25</v>
      </c>
      <c r="C26" s="92">
        <v>11</v>
      </c>
      <c r="D26" s="92">
        <v>19.350000000000001</v>
      </c>
      <c r="E26" s="92">
        <v>230.625</v>
      </c>
      <c r="F26" s="92">
        <v>23.124494949494949</v>
      </c>
      <c r="G26" s="92">
        <v>22.429253856769925</v>
      </c>
      <c r="H26" s="92">
        <v>9.2586638962032239</v>
      </c>
      <c r="I26" s="92">
        <v>3.5456210417116734</v>
      </c>
      <c r="J26" s="92">
        <v>9.2586638962032239</v>
      </c>
      <c r="K26" s="92">
        <v>248.48623848069678</v>
      </c>
    </row>
    <row r="27" spans="1:11" x14ac:dyDescent="0.3">
      <c r="A27" s="91" t="s">
        <v>790</v>
      </c>
      <c r="B27" s="92">
        <v>157.125</v>
      </c>
      <c r="C27" s="92">
        <v>7.875</v>
      </c>
      <c r="D27" s="92">
        <v>26.5625</v>
      </c>
      <c r="E27" s="92">
        <v>446.5</v>
      </c>
      <c r="F27" s="92">
        <v>46.245896464646464</v>
      </c>
      <c r="G27" s="92">
        <v>22.337908202361806</v>
      </c>
      <c r="H27" s="92">
        <v>3.7845314863835613</v>
      </c>
      <c r="I27" s="92">
        <v>1.807721533549109</v>
      </c>
      <c r="J27" s="92">
        <v>3.7845314863835613</v>
      </c>
      <c r="K27" s="92">
        <v>490.83893197550776</v>
      </c>
    </row>
    <row r="28" spans="1:11" x14ac:dyDescent="0.3">
      <c r="A28" s="91" t="s">
        <v>791</v>
      </c>
      <c r="B28" s="92">
        <v>125.125</v>
      </c>
      <c r="C28" s="92">
        <v>8.875</v>
      </c>
      <c r="D28" s="92">
        <v>10.375000000000002</v>
      </c>
      <c r="E28" s="92">
        <v>146.25</v>
      </c>
      <c r="F28" s="92">
        <v>21.108134920634917</v>
      </c>
      <c r="G28" s="92">
        <v>25.503151065813697</v>
      </c>
      <c r="H28" s="92">
        <v>7.3868125737695536</v>
      </c>
      <c r="I28" s="92">
        <v>3.5228843701879127</v>
      </c>
      <c r="J28" s="92">
        <v>7.3868125737695536</v>
      </c>
      <c r="K28" s="92">
        <v>187.72377123239954</v>
      </c>
    </row>
    <row r="29" spans="1:11" x14ac:dyDescent="0.3">
      <c r="A29" s="91" t="s">
        <v>792</v>
      </c>
      <c r="B29" s="92">
        <v>148.125</v>
      </c>
      <c r="C29" s="92">
        <v>17</v>
      </c>
      <c r="D29" s="92">
        <v>38.912500000000001</v>
      </c>
      <c r="E29" s="92">
        <v>317.875</v>
      </c>
      <c r="F29" s="92">
        <v>15.842340153452685</v>
      </c>
      <c r="G29" s="92">
        <v>11.897628815380459</v>
      </c>
      <c r="H29" s="92">
        <v>5.6726001848484522</v>
      </c>
      <c r="I29" s="92">
        <v>3.9641248358604595</v>
      </c>
      <c r="J29" s="92">
        <v>5.6726001848484522</v>
      </c>
      <c r="K29" s="92">
        <v>341.25919663170146</v>
      </c>
    </row>
    <row r="30" spans="1:11" x14ac:dyDescent="0.3">
      <c r="A30" s="91" t="s">
        <v>793</v>
      </c>
      <c r="B30" s="92">
        <v>136.375</v>
      </c>
      <c r="C30" s="92">
        <v>12.75</v>
      </c>
      <c r="D30" s="92">
        <v>36.862500000000004</v>
      </c>
      <c r="E30" s="92">
        <v>412.875</v>
      </c>
      <c r="F30" s="92">
        <v>30.094642857142858</v>
      </c>
      <c r="G30" s="92">
        <v>10.689614452488787</v>
      </c>
      <c r="H30" s="92">
        <v>7.4997023750469545</v>
      </c>
      <c r="I30" s="92">
        <v>1.3887301496588271</v>
      </c>
      <c r="J30" s="92">
        <v>7.4997023750469545</v>
      </c>
      <c r="K30" s="92">
        <v>452.42787507276466</v>
      </c>
    </row>
    <row r="31" spans="1:11" x14ac:dyDescent="0.3">
      <c r="A31" s="91" t="s">
        <v>794</v>
      </c>
      <c r="B31" s="92">
        <v>149.5</v>
      </c>
      <c r="C31" s="92">
        <v>15.875</v>
      </c>
      <c r="D31" s="92">
        <v>37.674999999999997</v>
      </c>
      <c r="E31" s="92">
        <v>319.375</v>
      </c>
      <c r="F31" s="92">
        <v>17.837546685340804</v>
      </c>
      <c r="G31" s="92">
        <v>13.005493344846904</v>
      </c>
      <c r="H31" s="92">
        <v>4.7288627445870208</v>
      </c>
      <c r="I31" s="92">
        <v>2.3566016694748031</v>
      </c>
      <c r="J31" s="92">
        <v>4.7288627445870208</v>
      </c>
      <c r="K31" s="92">
        <v>354.70991669249958</v>
      </c>
    </row>
    <row r="32" spans="1:11" x14ac:dyDescent="0.3">
      <c r="A32" s="91" t="s">
        <v>795</v>
      </c>
      <c r="B32" s="92">
        <v>139.71428571428572</v>
      </c>
      <c r="C32" s="92">
        <v>13</v>
      </c>
      <c r="D32" s="92">
        <v>35.842857142857142</v>
      </c>
      <c r="E32" s="92">
        <v>384.42857142857144</v>
      </c>
      <c r="F32" s="92">
        <v>28.240964590964591</v>
      </c>
      <c r="G32" s="92">
        <v>24.198583193472917</v>
      </c>
      <c r="H32" s="92">
        <v>21.320636102366272</v>
      </c>
      <c r="I32" s="92">
        <v>3.415650255319866</v>
      </c>
      <c r="J32" s="92">
        <v>21.320636102366272</v>
      </c>
      <c r="K32" s="92">
        <v>520.65851161225214</v>
      </c>
    </row>
    <row r="33" spans="1:11" x14ac:dyDescent="0.3">
      <c r="A33" s="91" t="s">
        <v>796</v>
      </c>
      <c r="B33" s="92">
        <v>144.875</v>
      </c>
      <c r="C33" s="92">
        <v>8.25</v>
      </c>
      <c r="D33" s="92">
        <v>25.299999999999997</v>
      </c>
      <c r="E33" s="92">
        <v>400.75</v>
      </c>
      <c r="F33" s="92">
        <v>48.818601190476187</v>
      </c>
      <c r="G33" s="92">
        <v>15.715665523837762</v>
      </c>
      <c r="H33" s="92">
        <v>5.9044777197358789</v>
      </c>
      <c r="I33" s="92">
        <v>2.4348657927227588</v>
      </c>
      <c r="J33" s="92">
        <v>5.9044777197358789</v>
      </c>
      <c r="K33" s="92">
        <v>334.58407015277936</v>
      </c>
    </row>
    <row r="34" spans="1:11" x14ac:dyDescent="0.3">
      <c r="A34" s="91" t="s">
        <v>797</v>
      </c>
      <c r="B34" s="92">
        <v>166.25</v>
      </c>
      <c r="C34" s="92">
        <v>11.5</v>
      </c>
      <c r="D34" s="92">
        <v>22.85</v>
      </c>
      <c r="E34" s="92">
        <v>443.375</v>
      </c>
      <c r="F34" s="92">
        <v>35.528613053613057</v>
      </c>
      <c r="G34" s="92">
        <v>15.049916943292411</v>
      </c>
      <c r="H34" s="92">
        <v>6.3146089122197981</v>
      </c>
      <c r="I34" s="92">
        <v>2.0701966780270626</v>
      </c>
      <c r="J34" s="92">
        <v>6.3146089122197981</v>
      </c>
      <c r="K34" s="92">
        <v>494.07227276410254</v>
      </c>
    </row>
    <row r="35" spans="1:11" x14ac:dyDescent="0.3">
      <c r="A35" s="91" t="s">
        <v>798</v>
      </c>
      <c r="B35" s="92">
        <v>159.375</v>
      </c>
      <c r="C35" s="92">
        <v>18</v>
      </c>
      <c r="D35" s="92">
        <v>35.987500000000004</v>
      </c>
      <c r="E35" s="92">
        <v>383.5</v>
      </c>
      <c r="F35" s="92">
        <v>19.013131313131311</v>
      </c>
      <c r="G35" s="92">
        <v>21.306856709921874</v>
      </c>
      <c r="H35" s="92">
        <v>5.4178112343849989</v>
      </c>
      <c r="I35" s="92">
        <v>2.0701966780270626</v>
      </c>
      <c r="J35" s="92">
        <v>5.4178112343849989</v>
      </c>
      <c r="K35" s="92">
        <v>418.71299410045947</v>
      </c>
    </row>
    <row r="36" spans="1:11" x14ac:dyDescent="0.3">
      <c r="A36" s="91" t="s">
        <v>799</v>
      </c>
      <c r="B36" s="92">
        <v>181</v>
      </c>
      <c r="C36" s="92">
        <v>15.25</v>
      </c>
      <c r="D36" s="92">
        <v>36.950000000000003</v>
      </c>
      <c r="E36" s="92">
        <v>363.375</v>
      </c>
      <c r="F36" s="92">
        <v>23.962127976190477</v>
      </c>
      <c r="G36" s="92">
        <v>28.665559225563449</v>
      </c>
      <c r="H36" s="92">
        <v>11.617105614443833</v>
      </c>
      <c r="I36" s="92">
        <v>1.3887301496588271</v>
      </c>
      <c r="J36" s="92">
        <v>11.617105614443833</v>
      </c>
      <c r="K36" s="92">
        <v>399.44101567064945</v>
      </c>
    </row>
    <row r="37" spans="1:11" x14ac:dyDescent="0.3">
      <c r="A37" s="91" t="s">
        <v>800</v>
      </c>
      <c r="B37" s="92">
        <v>161.375</v>
      </c>
      <c r="C37" s="92">
        <v>10.25</v>
      </c>
      <c r="D37" s="92">
        <v>19.787499999999998</v>
      </c>
      <c r="E37" s="92">
        <v>210.125</v>
      </c>
      <c r="F37" s="92">
        <v>19.158119658119659</v>
      </c>
      <c r="G37" s="92">
        <v>25.082364322368019</v>
      </c>
      <c r="H37" s="92">
        <v>8.0141727137437169</v>
      </c>
      <c r="I37" s="92">
        <v>3.2841611235921855</v>
      </c>
      <c r="J37" s="92">
        <v>8.0141727137437169</v>
      </c>
      <c r="K37" s="92">
        <v>316.82011006698605</v>
      </c>
    </row>
    <row r="38" spans="1:11" x14ac:dyDescent="0.3">
      <c r="A38" s="91" t="s">
        <v>801</v>
      </c>
      <c r="B38" s="92">
        <v>172.25</v>
      </c>
      <c r="C38" s="92">
        <v>9.875</v>
      </c>
      <c r="D38" s="92">
        <v>35.596249999999998</v>
      </c>
      <c r="E38" s="92">
        <v>419.25</v>
      </c>
      <c r="F38" s="92">
        <v>40.032986111111107</v>
      </c>
      <c r="G38" s="92">
        <v>14.190036746151959</v>
      </c>
      <c r="H38" s="92">
        <v>7.0425521703022413</v>
      </c>
      <c r="I38" s="92">
        <v>1.9594095320493148</v>
      </c>
      <c r="J38" s="92">
        <v>7.0425521703022413</v>
      </c>
      <c r="K38" s="92">
        <v>491.9293648482473</v>
      </c>
    </row>
    <row r="39" spans="1:11" x14ac:dyDescent="0.3">
      <c r="A39" s="91" t="s">
        <v>802</v>
      </c>
      <c r="B39" s="92">
        <v>119.25</v>
      </c>
      <c r="C39" s="92">
        <v>12.125</v>
      </c>
      <c r="D39" s="92">
        <v>21.262499999999999</v>
      </c>
      <c r="E39" s="92">
        <v>437.125</v>
      </c>
      <c r="F39" s="92">
        <v>32.249690934065939</v>
      </c>
      <c r="G39" s="92">
        <v>18.828170383762732</v>
      </c>
      <c r="H39" s="92">
        <v>11.692969499416551</v>
      </c>
      <c r="I39" s="92">
        <v>2.0310096011589902</v>
      </c>
      <c r="J39" s="92">
        <v>11.692969499416551</v>
      </c>
      <c r="K39" s="92">
        <v>429.38508773760248</v>
      </c>
    </row>
    <row r="40" spans="1:11" x14ac:dyDescent="0.3">
      <c r="A40" s="91" t="s">
        <v>803</v>
      </c>
      <c r="B40" s="92">
        <v>167.875</v>
      </c>
      <c r="C40" s="92">
        <v>20.125</v>
      </c>
      <c r="D40" s="92">
        <v>44.487500000000004</v>
      </c>
      <c r="E40" s="92">
        <v>370.75</v>
      </c>
      <c r="F40" s="92">
        <v>16.826628082062864</v>
      </c>
      <c r="G40" s="92">
        <v>11.319231422671772</v>
      </c>
      <c r="H40" s="92">
        <v>13.789067874847191</v>
      </c>
      <c r="I40" s="92">
        <v>4.3895167322675901</v>
      </c>
      <c r="J40" s="92">
        <v>13.789067874847191</v>
      </c>
      <c r="K40" s="92">
        <v>514.98148371706395</v>
      </c>
    </row>
    <row r="41" spans="1:11" x14ac:dyDescent="0.3">
      <c r="A41" s="91" t="s">
        <v>804</v>
      </c>
      <c r="B41" s="92">
        <v>171.5</v>
      </c>
      <c r="C41" s="92">
        <v>16.375</v>
      </c>
      <c r="D41" s="92">
        <v>35.9</v>
      </c>
      <c r="E41" s="92">
        <v>586.25</v>
      </c>
      <c r="F41" s="92">
        <v>33.231192129629633</v>
      </c>
      <c r="G41" s="92">
        <v>28.685486624025447</v>
      </c>
      <c r="H41" s="92">
        <v>11.528721896699075</v>
      </c>
      <c r="I41" s="92">
        <v>4.2740913821369269</v>
      </c>
      <c r="J41" s="92">
        <v>11.528721896699075</v>
      </c>
      <c r="K41" s="92">
        <v>492.995146310503</v>
      </c>
    </row>
    <row r="42" spans="1:11" x14ac:dyDescent="0.3">
      <c r="A42" s="91" t="s">
        <v>805</v>
      </c>
      <c r="B42" s="92">
        <v>145.375</v>
      </c>
      <c r="C42" s="92">
        <v>12.125</v>
      </c>
      <c r="D42" s="92">
        <v>29.837499999999999</v>
      </c>
      <c r="E42" s="92">
        <v>338.125</v>
      </c>
      <c r="F42" s="92">
        <v>25.142170329670328</v>
      </c>
      <c r="G42" s="92">
        <v>13.574529720872732</v>
      </c>
      <c r="H42" s="92">
        <v>8.6296726473256289</v>
      </c>
      <c r="I42" s="92">
        <v>2.1671244937540095</v>
      </c>
      <c r="J42" s="92">
        <v>8.6296726473256289</v>
      </c>
      <c r="K42" s="92">
        <v>496.53670199550345</v>
      </c>
    </row>
    <row r="43" spans="1:11" x14ac:dyDescent="0.3">
      <c r="A43" s="91" t="s">
        <v>806</v>
      </c>
      <c r="B43" s="92">
        <v>168.25</v>
      </c>
      <c r="C43" s="92">
        <v>23</v>
      </c>
      <c r="D43" s="92">
        <v>26.612499999999997</v>
      </c>
      <c r="E43" s="92">
        <v>417.25</v>
      </c>
      <c r="F43" s="92">
        <v>16.579950142450141</v>
      </c>
      <c r="G43" s="92">
        <v>18.297150441686657</v>
      </c>
      <c r="H43" s="92">
        <v>7.9789790789835582</v>
      </c>
      <c r="I43" s="92">
        <v>3.295017884191656</v>
      </c>
      <c r="J43" s="92">
        <v>7.9789790789835582</v>
      </c>
      <c r="K43" s="92">
        <v>371.57339209675081</v>
      </c>
    </row>
    <row r="44" spans="1:11" x14ac:dyDescent="0.3">
      <c r="A44" s="91" t="s">
        <v>807</v>
      </c>
      <c r="B44" s="92">
        <v>144.125</v>
      </c>
      <c r="C44" s="92">
        <v>14</v>
      </c>
      <c r="D44" s="92">
        <v>35.450000000000003</v>
      </c>
      <c r="E44" s="92">
        <v>412.25</v>
      </c>
      <c r="F44" s="92">
        <v>28.721831232492999</v>
      </c>
      <c r="G44" s="92">
        <v>21.780971380673414</v>
      </c>
      <c r="H44" s="92">
        <v>6.5767990477348137</v>
      </c>
      <c r="I44" s="92">
        <v>2.8284271247461903</v>
      </c>
      <c r="J44" s="92">
        <v>6.5767990477348137</v>
      </c>
      <c r="K44" s="92">
        <v>463.27460230715985</v>
      </c>
    </row>
    <row r="45" spans="1:11" x14ac:dyDescent="0.3">
      <c r="A45" s="91" t="s">
        <v>808</v>
      </c>
      <c r="B45" s="92">
        <v>145</v>
      </c>
      <c r="C45" s="92">
        <v>16</v>
      </c>
      <c r="D45" s="92">
        <v>55.5</v>
      </c>
      <c r="E45" s="92">
        <v>526</v>
      </c>
      <c r="F45" s="92">
        <v>27.684210526315791</v>
      </c>
      <c r="G45" s="92">
        <v>32.526911934581186</v>
      </c>
      <c r="H45" s="92">
        <v>6.7882250993908508</v>
      </c>
      <c r="I45" s="92">
        <v>2.8284271247461903</v>
      </c>
      <c r="J45" s="92">
        <v>6.7882250993908508</v>
      </c>
      <c r="K45" s="92">
        <v>743.87633380824798</v>
      </c>
    </row>
    <row r="46" spans="1:11" x14ac:dyDescent="0.3">
      <c r="A46" s="91" t="s">
        <v>809</v>
      </c>
      <c r="B46" s="92">
        <v>161.66666666666666</v>
      </c>
      <c r="C46" s="92">
        <v>18.166666666666668</v>
      </c>
      <c r="D46" s="92">
        <v>37.533333333333339</v>
      </c>
      <c r="E46" s="92">
        <v>232.16666666666666</v>
      </c>
      <c r="F46" s="92">
        <v>9.8771135265700476</v>
      </c>
      <c r="G46" s="92">
        <v>12.110601416390047</v>
      </c>
      <c r="H46" s="92">
        <v>11.974250150496525</v>
      </c>
      <c r="I46" s="92">
        <v>4.0207793606049371</v>
      </c>
      <c r="J46" s="92">
        <v>11.974250150496525</v>
      </c>
      <c r="K46" s="92">
        <v>359.95245056349688</v>
      </c>
    </row>
    <row r="47" spans="1:11" x14ac:dyDescent="0.3">
      <c r="A47" s="91" t="s">
        <v>810</v>
      </c>
      <c r="B47" s="92">
        <v>198.5</v>
      </c>
      <c r="C47" s="92">
        <v>12.625</v>
      </c>
      <c r="D47" s="92">
        <v>16.774999999999999</v>
      </c>
      <c r="E47" s="92">
        <v>267.625</v>
      </c>
      <c r="F47" s="92">
        <v>17.719998313090418</v>
      </c>
      <c r="G47" s="92">
        <v>14.172407800269609</v>
      </c>
      <c r="H47" s="92">
        <v>16.234421103674396</v>
      </c>
      <c r="I47" s="92">
        <v>3.7772817134623602</v>
      </c>
      <c r="J47" s="92">
        <v>16.234421103674396</v>
      </c>
      <c r="K47" s="92">
        <v>328.2864330776664</v>
      </c>
    </row>
    <row r="48" spans="1:11" x14ac:dyDescent="0.3">
      <c r="A48" s="91" t="s">
        <v>811</v>
      </c>
      <c r="B48" s="92">
        <v>193.875</v>
      </c>
      <c r="C48" s="92">
        <v>13.75</v>
      </c>
      <c r="D48" s="92">
        <v>14.012499999999999</v>
      </c>
      <c r="E48" s="92">
        <v>344.75</v>
      </c>
      <c r="F48" s="92">
        <v>19.314146866778444</v>
      </c>
      <c r="G48" s="92">
        <v>20.265646512545029</v>
      </c>
      <c r="H48" s="92">
        <v>9.4656427598522246</v>
      </c>
      <c r="I48" s="92">
        <v>5.9701639125619614</v>
      </c>
      <c r="J48" s="92">
        <v>9.4656427598522246</v>
      </c>
      <c r="K48" s="92">
        <v>440.04115067310954</v>
      </c>
    </row>
    <row r="49" spans="1:11" x14ac:dyDescent="0.3">
      <c r="A49" s="91" t="s">
        <v>812</v>
      </c>
      <c r="B49" s="92">
        <v>147.875</v>
      </c>
      <c r="C49" s="92">
        <v>12.125</v>
      </c>
      <c r="D49" s="92">
        <v>11.625</v>
      </c>
      <c r="E49" s="92">
        <v>212.25</v>
      </c>
      <c r="F49" s="92">
        <v>14.836099865047235</v>
      </c>
      <c r="G49" s="92">
        <v>28.159938616004524</v>
      </c>
      <c r="H49" s="92">
        <v>6.8108631716440415</v>
      </c>
      <c r="I49" s="92">
        <v>2.997022331772464</v>
      </c>
      <c r="J49" s="92">
        <v>6.8108631716440415</v>
      </c>
      <c r="K49" s="92">
        <v>238.60711880171795</v>
      </c>
    </row>
    <row r="50" spans="1:11" x14ac:dyDescent="0.3">
      <c r="A50" s="91" t="s">
        <v>813</v>
      </c>
      <c r="B50" s="92">
        <v>154.625</v>
      </c>
      <c r="C50" s="92">
        <v>17.375</v>
      </c>
      <c r="D50" s="92">
        <v>15.924999999999999</v>
      </c>
      <c r="E50" s="92">
        <v>122.625</v>
      </c>
      <c r="F50" s="92">
        <v>6.3771929824561404</v>
      </c>
      <c r="G50" s="92">
        <v>14.870272357963051</v>
      </c>
      <c r="H50" s="92">
        <v>12.461684132916046</v>
      </c>
      <c r="I50" s="92">
        <v>4.4701390198899693</v>
      </c>
      <c r="J50" s="92">
        <v>12.461684132916046</v>
      </c>
      <c r="K50" s="92">
        <v>271.5284449713721</v>
      </c>
    </row>
    <row r="51" spans="1:11" x14ac:dyDescent="0.3">
      <c r="A51" s="91" t="s">
        <v>814</v>
      </c>
      <c r="B51" s="92">
        <v>154.5</v>
      </c>
      <c r="C51" s="92">
        <v>14.625</v>
      </c>
      <c r="D51" s="92">
        <v>19.337499999999999</v>
      </c>
      <c r="E51" s="92">
        <v>277.5</v>
      </c>
      <c r="F51" s="92">
        <v>16.501841844193819</v>
      </c>
      <c r="G51" s="92">
        <v>25.662646562103227</v>
      </c>
      <c r="H51" s="92">
        <v>10.774432368210531</v>
      </c>
      <c r="I51" s="92">
        <v>3.0676887530703447</v>
      </c>
      <c r="J51" s="92">
        <v>10.774432368210531</v>
      </c>
      <c r="K51" s="92">
        <v>316.76128912118395</v>
      </c>
    </row>
    <row r="52" spans="1:11" x14ac:dyDescent="0.3">
      <c r="A52" s="91" t="s">
        <v>815</v>
      </c>
      <c r="B52" s="92">
        <v>149.625</v>
      </c>
      <c r="C52" s="92">
        <v>8.25</v>
      </c>
      <c r="D52" s="92">
        <v>35.700000000000003</v>
      </c>
      <c r="E52" s="92">
        <v>297.5</v>
      </c>
      <c r="F52" s="92">
        <v>33.055555555555557</v>
      </c>
      <c r="G52" s="92">
        <v>21.447194288697599</v>
      </c>
      <c r="H52" s="92">
        <v>10.741375277735273</v>
      </c>
      <c r="I52" s="92">
        <v>2.1213203435596424</v>
      </c>
      <c r="J52" s="92">
        <v>10.741375277735273</v>
      </c>
      <c r="K52" s="92">
        <v>410.75783620035781</v>
      </c>
    </row>
    <row r="53" spans="1:11" x14ac:dyDescent="0.3">
      <c r="A53" s="91" t="s">
        <v>816</v>
      </c>
      <c r="B53" s="92">
        <v>113.875</v>
      </c>
      <c r="C53" s="92">
        <v>10</v>
      </c>
      <c r="D53" s="92">
        <v>27.962499999999999</v>
      </c>
      <c r="E53" s="92">
        <v>290.5</v>
      </c>
      <c r="F53" s="92">
        <v>30.530505952380949</v>
      </c>
      <c r="G53" s="92">
        <v>38.012920735680687</v>
      </c>
      <c r="H53" s="92">
        <v>11.9320621496394</v>
      </c>
      <c r="I53" s="92">
        <v>2.5634797778466227</v>
      </c>
      <c r="J53" s="92">
        <v>11.9320621496394</v>
      </c>
      <c r="K53" s="92">
        <v>404.79201008489707</v>
      </c>
    </row>
    <row r="54" spans="1:11" x14ac:dyDescent="0.3">
      <c r="A54" s="91" t="s">
        <v>817</v>
      </c>
      <c r="B54" s="92">
        <v>144.625</v>
      </c>
      <c r="C54" s="92">
        <v>8</v>
      </c>
      <c r="D54" s="92">
        <v>26.887499999999999</v>
      </c>
      <c r="E54" s="92">
        <v>538.25</v>
      </c>
      <c r="F54" s="92">
        <v>57.447916666666664</v>
      </c>
      <c r="G54" s="92">
        <v>30.909718767496322</v>
      </c>
      <c r="H54" s="92">
        <v>8.9312353168928702</v>
      </c>
      <c r="I54" s="92">
        <v>1.8516401995451028</v>
      </c>
      <c r="J54" s="92">
        <v>8.9312353168928702</v>
      </c>
      <c r="K54" s="92">
        <v>457.05415434059893</v>
      </c>
    </row>
    <row r="55" spans="1:11" x14ac:dyDescent="0.3">
      <c r="A55" s="91" t="s">
        <v>747</v>
      </c>
      <c r="B55" s="92">
        <v>144</v>
      </c>
      <c r="C55" s="92">
        <v>9</v>
      </c>
      <c r="D55" s="92">
        <v>33.700000000000003</v>
      </c>
      <c r="E55" s="92">
        <v>0</v>
      </c>
      <c r="F55" s="92">
        <v>0</v>
      </c>
      <c r="G55" s="92" t="e">
        <v>#DIV/0!</v>
      </c>
      <c r="H55" s="92" t="e">
        <v>#DIV/0!</v>
      </c>
      <c r="I55" s="92" t="e">
        <v>#DIV/0!</v>
      </c>
      <c r="J55" s="92" t="e">
        <v>#DIV/0!</v>
      </c>
      <c r="K55" s="92" t="e">
        <v>#DIV/0!</v>
      </c>
    </row>
    <row r="56" spans="1:11" x14ac:dyDescent="0.3">
      <c r="A56" s="91" t="s">
        <v>748</v>
      </c>
      <c r="B56" s="92">
        <v>143.77897574123989</v>
      </c>
      <c r="C56" s="92">
        <v>11.719676549865229</v>
      </c>
      <c r="D56" s="92">
        <v>30.384016172506758</v>
      </c>
      <c r="E56" s="92">
        <v>294.45822102425876</v>
      </c>
      <c r="F56" s="92">
        <v>24.193356601356601</v>
      </c>
      <c r="G56" s="92">
        <v>33.625033949979127</v>
      </c>
      <c r="H56" s="92">
        <v>15.123701294781988</v>
      </c>
      <c r="I56" s="92">
        <v>4.9818173068551035</v>
      </c>
      <c r="J56" s="92">
        <v>15.123701294781988</v>
      </c>
      <c r="K56" s="92">
        <v>365.30336930854889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72"/>
  <sheetViews>
    <sheetView topLeftCell="L1" workbookViewId="0">
      <pane ySplit="1" topLeftCell="A359" activePane="bottomLeft" state="frozen"/>
      <selection activeCell="D1" sqref="D1"/>
      <selection pane="bottomLeft" activeCell="AF1" sqref="AF1"/>
    </sheetView>
  </sheetViews>
  <sheetFormatPr baseColWidth="10" defaultColWidth="8.88671875" defaultRowHeight="14.4" x14ac:dyDescent="0.3"/>
  <cols>
    <col min="1" max="1" width="13.21875" customWidth="1"/>
    <col min="2" max="2" width="16.44140625" customWidth="1"/>
    <col min="5" max="5" width="12.44140625" style="85" bestFit="1" customWidth="1"/>
    <col min="10" max="30" width="9.21875" customWidth="1"/>
  </cols>
  <sheetData>
    <row r="1" spans="1:33" x14ac:dyDescent="0.3">
      <c r="A1" t="s">
        <v>260</v>
      </c>
      <c r="B1" t="s">
        <v>824</v>
      </c>
      <c r="C1" t="s">
        <v>854</v>
      </c>
      <c r="D1" t="s">
        <v>855</v>
      </c>
      <c r="E1" s="85" t="s">
        <v>336</v>
      </c>
      <c r="F1" t="s">
        <v>334</v>
      </c>
      <c r="G1" t="s">
        <v>335</v>
      </c>
      <c r="H1" t="s">
        <v>736</v>
      </c>
      <c r="I1" t="s">
        <v>734</v>
      </c>
      <c r="J1" t="s">
        <v>337</v>
      </c>
      <c r="K1" t="s">
        <v>338</v>
      </c>
      <c r="L1" t="s">
        <v>339</v>
      </c>
      <c r="M1" t="s">
        <v>340</v>
      </c>
      <c r="N1" t="s">
        <v>341</v>
      </c>
      <c r="O1" t="s">
        <v>342</v>
      </c>
      <c r="P1" t="s">
        <v>343</v>
      </c>
      <c r="Q1" t="s">
        <v>344</v>
      </c>
      <c r="R1" t="s">
        <v>345</v>
      </c>
      <c r="S1" t="s">
        <v>346</v>
      </c>
      <c r="T1" t="s">
        <v>347</v>
      </c>
      <c r="U1" t="s">
        <v>348</v>
      </c>
      <c r="V1" t="s">
        <v>349</v>
      </c>
      <c r="W1" t="s">
        <v>733</v>
      </c>
      <c r="X1" t="s">
        <v>732</v>
      </c>
      <c r="Y1" t="s">
        <v>731</v>
      </c>
      <c r="Z1" t="s">
        <v>730</v>
      </c>
      <c r="AA1" t="s">
        <v>729</v>
      </c>
      <c r="AB1" t="s">
        <v>728</v>
      </c>
      <c r="AC1" t="s">
        <v>727</v>
      </c>
      <c r="AD1" t="s">
        <v>726</v>
      </c>
      <c r="AE1" t="s">
        <v>825</v>
      </c>
      <c r="AF1" t="s">
        <v>725</v>
      </c>
      <c r="AG1" t="s">
        <v>818</v>
      </c>
    </row>
    <row r="2" spans="1:33" x14ac:dyDescent="0.3">
      <c r="A2" t="s">
        <v>353</v>
      </c>
      <c r="B2" t="s">
        <v>770</v>
      </c>
      <c r="C2" t="s">
        <v>273</v>
      </c>
      <c r="D2" t="s">
        <v>280</v>
      </c>
      <c r="E2" s="85">
        <v>44340</v>
      </c>
      <c r="F2">
        <v>104</v>
      </c>
      <c r="G2">
        <v>9</v>
      </c>
      <c r="H2">
        <v>50.6</v>
      </c>
      <c r="I2">
        <v>29</v>
      </c>
      <c r="J2">
        <v>10</v>
      </c>
      <c r="K2">
        <v>23</v>
      </c>
      <c r="L2">
        <v>13</v>
      </c>
      <c r="M2">
        <v>14</v>
      </c>
      <c r="N2">
        <v>19</v>
      </c>
      <c r="O2">
        <v>18</v>
      </c>
      <c r="P2">
        <v>19</v>
      </c>
      <c r="Q2">
        <v>20</v>
      </c>
      <c r="R2">
        <v>17</v>
      </c>
      <c r="AE2">
        <f>SUM(I2:AD2)</f>
        <v>182</v>
      </c>
      <c r="AF2" s="86">
        <f t="shared" ref="AF2:AF49" si="0">SUM(I2:AD2)/(G2+1)</f>
        <v>18.2</v>
      </c>
      <c r="AG2">
        <f>H2/AE2</f>
        <v>0.27802197802197803</v>
      </c>
    </row>
    <row r="3" spans="1:33" x14ac:dyDescent="0.3">
      <c r="A3" t="s">
        <v>354</v>
      </c>
      <c r="B3" t="s">
        <v>770</v>
      </c>
      <c r="C3" t="s">
        <v>274</v>
      </c>
      <c r="D3" t="s">
        <v>280</v>
      </c>
      <c r="E3" s="85">
        <v>44340</v>
      </c>
      <c r="F3">
        <v>125</v>
      </c>
      <c r="G3">
        <v>11</v>
      </c>
      <c r="H3">
        <v>53.3</v>
      </c>
      <c r="I3">
        <v>47</v>
      </c>
      <c r="J3">
        <v>10</v>
      </c>
      <c r="K3">
        <v>5</v>
      </c>
      <c r="L3">
        <v>21</v>
      </c>
      <c r="M3">
        <v>14</v>
      </c>
      <c r="N3">
        <v>2</v>
      </c>
      <c r="O3">
        <v>7</v>
      </c>
      <c r="P3">
        <v>17</v>
      </c>
      <c r="Q3">
        <v>18</v>
      </c>
      <c r="R3">
        <v>21</v>
      </c>
      <c r="S3">
        <v>23</v>
      </c>
      <c r="T3">
        <v>22</v>
      </c>
      <c r="AE3">
        <f t="shared" ref="AE3:AE66" si="1">SUM(I3:AD3)</f>
        <v>207</v>
      </c>
      <c r="AF3" s="86">
        <f t="shared" si="0"/>
        <v>17.25</v>
      </c>
      <c r="AG3">
        <f t="shared" ref="AG3:AG66" si="2">H3/AE3</f>
        <v>0.25748792270531401</v>
      </c>
    </row>
    <row r="4" spans="1:33" x14ac:dyDescent="0.3">
      <c r="A4" t="s">
        <v>724</v>
      </c>
      <c r="B4" t="s">
        <v>770</v>
      </c>
      <c r="C4" t="s">
        <v>277</v>
      </c>
      <c r="D4" t="s">
        <v>280</v>
      </c>
      <c r="E4" s="85">
        <v>44340</v>
      </c>
      <c r="F4">
        <v>124</v>
      </c>
      <c r="G4">
        <v>9</v>
      </c>
      <c r="H4">
        <v>48.6</v>
      </c>
      <c r="I4">
        <v>36</v>
      </c>
      <c r="J4">
        <v>15</v>
      </c>
      <c r="K4">
        <v>9</v>
      </c>
      <c r="L4">
        <v>13</v>
      </c>
      <c r="M4">
        <v>12</v>
      </c>
      <c r="N4">
        <v>16</v>
      </c>
      <c r="O4">
        <v>17</v>
      </c>
      <c r="P4">
        <v>20</v>
      </c>
      <c r="Q4">
        <v>22</v>
      </c>
      <c r="R4">
        <v>21</v>
      </c>
      <c r="AE4">
        <f t="shared" si="1"/>
        <v>181</v>
      </c>
      <c r="AF4" s="86">
        <f>SUM(I4:AD4)/(G4+1)</f>
        <v>18.100000000000001</v>
      </c>
      <c r="AG4">
        <f t="shared" si="2"/>
        <v>0.26850828729281767</v>
      </c>
    </row>
    <row r="5" spans="1:33" x14ac:dyDescent="0.3">
      <c r="A5" t="s">
        <v>355</v>
      </c>
      <c r="B5" t="s">
        <v>770</v>
      </c>
      <c r="C5" t="s">
        <v>279</v>
      </c>
      <c r="D5" t="s">
        <v>280</v>
      </c>
      <c r="E5" s="85">
        <v>44340</v>
      </c>
      <c r="F5">
        <v>120</v>
      </c>
      <c r="G5">
        <v>9</v>
      </c>
      <c r="H5">
        <v>42.9</v>
      </c>
      <c r="I5">
        <v>43</v>
      </c>
      <c r="J5">
        <v>7</v>
      </c>
      <c r="K5">
        <v>1</v>
      </c>
      <c r="L5">
        <v>10</v>
      </c>
      <c r="M5">
        <v>14</v>
      </c>
      <c r="N5">
        <v>16</v>
      </c>
      <c r="O5">
        <v>18</v>
      </c>
      <c r="P5">
        <v>19</v>
      </c>
      <c r="Q5">
        <v>17</v>
      </c>
      <c r="R5">
        <v>24</v>
      </c>
      <c r="AE5">
        <f t="shared" si="1"/>
        <v>169</v>
      </c>
      <c r="AF5" s="86">
        <f>SUM(I5:AD5)/(G5+1)</f>
        <v>16.899999999999999</v>
      </c>
      <c r="AG5">
        <f t="shared" si="2"/>
        <v>0.25384615384615383</v>
      </c>
    </row>
    <row r="6" spans="1:33" x14ac:dyDescent="0.3">
      <c r="A6" t="s">
        <v>723</v>
      </c>
      <c r="B6" t="s">
        <v>770</v>
      </c>
      <c r="C6" t="s">
        <v>273</v>
      </c>
      <c r="D6" t="s">
        <v>281</v>
      </c>
      <c r="F6">
        <v>118</v>
      </c>
      <c r="G6">
        <v>9</v>
      </c>
      <c r="H6">
        <v>50.6</v>
      </c>
      <c r="AE6">
        <f t="shared" si="1"/>
        <v>0</v>
      </c>
      <c r="AG6" t="e">
        <f t="shared" si="2"/>
        <v>#DIV/0!</v>
      </c>
    </row>
    <row r="7" spans="1:33" x14ac:dyDescent="0.3">
      <c r="A7" t="s">
        <v>356</v>
      </c>
      <c r="B7" t="s">
        <v>770</v>
      </c>
      <c r="C7" t="s">
        <v>274</v>
      </c>
      <c r="D7" t="s">
        <v>281</v>
      </c>
      <c r="E7" s="85">
        <v>44340</v>
      </c>
      <c r="F7">
        <v>115</v>
      </c>
      <c r="G7">
        <v>9</v>
      </c>
      <c r="H7">
        <v>47.6</v>
      </c>
      <c r="I7">
        <v>34</v>
      </c>
      <c r="J7">
        <v>5</v>
      </c>
      <c r="K7">
        <v>15</v>
      </c>
      <c r="L7">
        <v>12</v>
      </c>
      <c r="M7">
        <v>13</v>
      </c>
      <c r="N7">
        <v>13</v>
      </c>
      <c r="O7">
        <v>17</v>
      </c>
      <c r="P7">
        <v>23</v>
      </c>
      <c r="Q7">
        <v>18</v>
      </c>
      <c r="R7">
        <v>22</v>
      </c>
      <c r="AE7">
        <f t="shared" si="1"/>
        <v>172</v>
      </c>
      <c r="AF7" s="86">
        <f t="shared" si="0"/>
        <v>17.2</v>
      </c>
      <c r="AG7">
        <f t="shared" si="2"/>
        <v>0.27674418604651163</v>
      </c>
    </row>
    <row r="8" spans="1:33" x14ac:dyDescent="0.3">
      <c r="A8" t="s">
        <v>722</v>
      </c>
      <c r="B8" t="s">
        <v>770</v>
      </c>
      <c r="C8" t="s">
        <v>277</v>
      </c>
      <c r="D8" t="s">
        <v>281</v>
      </c>
      <c r="F8">
        <v>127</v>
      </c>
      <c r="G8">
        <v>10</v>
      </c>
      <c r="H8">
        <v>47.9</v>
      </c>
      <c r="AE8">
        <f t="shared" si="1"/>
        <v>0</v>
      </c>
      <c r="AF8" s="86">
        <f t="shared" si="0"/>
        <v>0</v>
      </c>
      <c r="AG8" t="e">
        <f t="shared" si="2"/>
        <v>#DIV/0!</v>
      </c>
    </row>
    <row r="9" spans="1:33" x14ac:dyDescent="0.3">
      <c r="A9" t="s">
        <v>721</v>
      </c>
      <c r="B9" s="95" t="s">
        <v>770</v>
      </c>
      <c r="C9" t="s">
        <v>279</v>
      </c>
      <c r="D9" t="s">
        <v>281</v>
      </c>
      <c r="F9">
        <v>119</v>
      </c>
      <c r="G9">
        <v>10</v>
      </c>
      <c r="H9">
        <v>54.4</v>
      </c>
      <c r="AE9">
        <f t="shared" si="1"/>
        <v>0</v>
      </c>
      <c r="AF9" s="86">
        <f t="shared" si="0"/>
        <v>0</v>
      </c>
      <c r="AG9" t="e">
        <f t="shared" si="2"/>
        <v>#DIV/0!</v>
      </c>
    </row>
    <row r="10" spans="1:33" x14ac:dyDescent="0.3">
      <c r="A10" t="s">
        <v>720</v>
      </c>
      <c r="B10" t="s">
        <v>771</v>
      </c>
      <c r="C10" t="s">
        <v>273</v>
      </c>
      <c r="D10" t="s">
        <v>280</v>
      </c>
      <c r="F10">
        <v>113</v>
      </c>
      <c r="G10">
        <v>9</v>
      </c>
      <c r="H10">
        <v>50.7</v>
      </c>
      <c r="AE10">
        <f t="shared" si="1"/>
        <v>0</v>
      </c>
      <c r="AF10" s="86">
        <f t="shared" si="0"/>
        <v>0</v>
      </c>
      <c r="AG10" t="e">
        <f t="shared" si="2"/>
        <v>#DIV/0!</v>
      </c>
    </row>
    <row r="11" spans="1:33" x14ac:dyDescent="0.3">
      <c r="A11" t="s">
        <v>719</v>
      </c>
      <c r="B11" t="s">
        <v>771</v>
      </c>
      <c r="C11" t="s">
        <v>274</v>
      </c>
      <c r="D11" t="s">
        <v>280</v>
      </c>
      <c r="F11">
        <v>112</v>
      </c>
      <c r="G11">
        <v>7</v>
      </c>
      <c r="H11">
        <v>50</v>
      </c>
      <c r="AE11">
        <f t="shared" si="1"/>
        <v>0</v>
      </c>
      <c r="AF11" s="86">
        <f t="shared" si="0"/>
        <v>0</v>
      </c>
      <c r="AG11" t="e">
        <f t="shared" si="2"/>
        <v>#DIV/0!</v>
      </c>
    </row>
    <row r="12" spans="1:33" x14ac:dyDescent="0.3">
      <c r="A12" t="s">
        <v>357</v>
      </c>
      <c r="B12" t="s">
        <v>771</v>
      </c>
      <c r="C12" t="s">
        <v>277</v>
      </c>
      <c r="D12" t="s">
        <v>280</v>
      </c>
      <c r="E12" s="85">
        <v>44356</v>
      </c>
      <c r="F12">
        <v>116</v>
      </c>
      <c r="G12">
        <v>11</v>
      </c>
      <c r="H12">
        <v>52.7</v>
      </c>
      <c r="I12">
        <v>4</v>
      </c>
      <c r="J12">
        <v>7</v>
      </c>
      <c r="K12">
        <v>10</v>
      </c>
      <c r="L12">
        <v>9</v>
      </c>
      <c r="M12">
        <v>17</v>
      </c>
      <c r="N12">
        <v>20</v>
      </c>
      <c r="O12">
        <v>18</v>
      </c>
      <c r="P12">
        <v>23</v>
      </c>
      <c r="Q12">
        <v>18</v>
      </c>
      <c r="R12">
        <v>20</v>
      </c>
      <c r="S12">
        <v>22</v>
      </c>
      <c r="T12">
        <v>24</v>
      </c>
      <c r="AE12">
        <f t="shared" si="1"/>
        <v>192</v>
      </c>
      <c r="AF12" s="86">
        <f>SUM(I12:AD12)/(G12+1)</f>
        <v>16</v>
      </c>
      <c r="AG12">
        <f t="shared" si="2"/>
        <v>0.27447916666666666</v>
      </c>
    </row>
    <row r="13" spans="1:33" x14ac:dyDescent="0.3">
      <c r="A13" t="s">
        <v>358</v>
      </c>
      <c r="B13" t="s">
        <v>771</v>
      </c>
      <c r="C13" t="s">
        <v>279</v>
      </c>
      <c r="D13" t="s">
        <v>280</v>
      </c>
      <c r="E13" s="85">
        <v>44356</v>
      </c>
      <c r="F13">
        <v>110</v>
      </c>
      <c r="G13">
        <v>9</v>
      </c>
      <c r="H13">
        <v>50</v>
      </c>
      <c r="I13">
        <v>41</v>
      </c>
      <c r="J13">
        <v>6</v>
      </c>
      <c r="K13">
        <v>10</v>
      </c>
      <c r="L13">
        <v>31</v>
      </c>
      <c r="M13">
        <v>21</v>
      </c>
      <c r="N13">
        <v>18</v>
      </c>
      <c r="O13">
        <v>23</v>
      </c>
      <c r="P13">
        <v>23</v>
      </c>
      <c r="Q13">
        <v>24</v>
      </c>
      <c r="R13">
        <v>23</v>
      </c>
      <c r="AE13">
        <f t="shared" si="1"/>
        <v>220</v>
      </c>
      <c r="AF13" s="86">
        <f>SUM(I13:AD13)/(G13+1)</f>
        <v>22</v>
      </c>
      <c r="AG13">
        <f t="shared" si="2"/>
        <v>0.22727272727272727</v>
      </c>
    </row>
    <row r="14" spans="1:33" x14ac:dyDescent="0.3">
      <c r="A14" t="s">
        <v>718</v>
      </c>
      <c r="B14" t="s">
        <v>771</v>
      </c>
      <c r="C14" t="s">
        <v>273</v>
      </c>
      <c r="D14" t="s">
        <v>281</v>
      </c>
      <c r="F14">
        <v>120</v>
      </c>
      <c r="G14">
        <v>10</v>
      </c>
      <c r="H14">
        <v>49.2</v>
      </c>
      <c r="AE14">
        <f t="shared" si="1"/>
        <v>0</v>
      </c>
      <c r="AF14" s="86">
        <f t="shared" si="0"/>
        <v>0</v>
      </c>
      <c r="AG14" t="e">
        <f t="shared" si="2"/>
        <v>#DIV/0!</v>
      </c>
    </row>
    <row r="15" spans="1:33" x14ac:dyDescent="0.3">
      <c r="A15" t="s">
        <v>717</v>
      </c>
      <c r="B15" t="s">
        <v>771</v>
      </c>
      <c r="C15" t="s">
        <v>274</v>
      </c>
      <c r="D15" t="s">
        <v>281</v>
      </c>
      <c r="F15">
        <v>116</v>
      </c>
      <c r="G15">
        <v>10</v>
      </c>
      <c r="H15">
        <v>49.9</v>
      </c>
      <c r="AE15">
        <f t="shared" si="1"/>
        <v>0</v>
      </c>
      <c r="AF15" s="86">
        <f t="shared" si="0"/>
        <v>0</v>
      </c>
      <c r="AG15" t="e">
        <f t="shared" si="2"/>
        <v>#DIV/0!</v>
      </c>
    </row>
    <row r="16" spans="1:33" x14ac:dyDescent="0.3">
      <c r="A16" t="s">
        <v>359</v>
      </c>
      <c r="B16" t="s">
        <v>771</v>
      </c>
      <c r="C16" t="s">
        <v>276</v>
      </c>
      <c r="D16" t="s">
        <v>281</v>
      </c>
      <c r="E16" s="85">
        <v>44358</v>
      </c>
      <c r="F16">
        <v>117</v>
      </c>
      <c r="G16">
        <v>9</v>
      </c>
      <c r="H16">
        <v>52.7</v>
      </c>
      <c r="I16">
        <v>41</v>
      </c>
      <c r="J16">
        <v>11</v>
      </c>
      <c r="K16">
        <v>14</v>
      </c>
      <c r="L16">
        <v>25</v>
      </c>
      <c r="M16">
        <v>22</v>
      </c>
      <c r="N16">
        <v>19</v>
      </c>
      <c r="O16">
        <v>22</v>
      </c>
      <c r="P16">
        <v>26</v>
      </c>
      <c r="Q16">
        <v>20</v>
      </c>
      <c r="R16">
        <v>25</v>
      </c>
      <c r="AE16">
        <f t="shared" si="1"/>
        <v>225</v>
      </c>
      <c r="AF16" s="86">
        <f t="shared" si="0"/>
        <v>22.5</v>
      </c>
      <c r="AG16">
        <f t="shared" si="2"/>
        <v>0.23422222222222225</v>
      </c>
    </row>
    <row r="17" spans="1:33" x14ac:dyDescent="0.3">
      <c r="A17" t="s">
        <v>360</v>
      </c>
      <c r="B17" t="s">
        <v>771</v>
      </c>
      <c r="C17" t="s">
        <v>278</v>
      </c>
      <c r="D17" t="s">
        <v>281</v>
      </c>
      <c r="E17" s="85">
        <v>44358</v>
      </c>
      <c r="F17">
        <v>121</v>
      </c>
      <c r="G17">
        <v>11</v>
      </c>
      <c r="H17">
        <v>51.4</v>
      </c>
      <c r="I17">
        <v>37</v>
      </c>
      <c r="J17">
        <v>21</v>
      </c>
      <c r="K17">
        <v>20</v>
      </c>
      <c r="L17">
        <v>10</v>
      </c>
      <c r="M17">
        <v>21</v>
      </c>
      <c r="N17">
        <v>19</v>
      </c>
      <c r="O17">
        <v>14</v>
      </c>
      <c r="P17">
        <v>20</v>
      </c>
      <c r="Q17">
        <v>14</v>
      </c>
      <c r="R17">
        <v>21</v>
      </c>
      <c r="S17">
        <v>22</v>
      </c>
      <c r="T17">
        <v>19</v>
      </c>
      <c r="AE17">
        <f t="shared" si="1"/>
        <v>238</v>
      </c>
      <c r="AF17" s="86">
        <f t="shared" si="0"/>
        <v>19.833333333333332</v>
      </c>
      <c r="AG17">
        <f t="shared" si="2"/>
        <v>0.21596638655462183</v>
      </c>
    </row>
    <row r="18" spans="1:33" x14ac:dyDescent="0.3">
      <c r="A18" t="s">
        <v>361</v>
      </c>
      <c r="B18" t="s">
        <v>772</v>
      </c>
      <c r="C18" t="s">
        <v>273</v>
      </c>
      <c r="D18" t="s">
        <v>280</v>
      </c>
      <c r="E18" s="85">
        <v>44411</v>
      </c>
      <c r="F18">
        <v>57</v>
      </c>
      <c r="G18">
        <v>6</v>
      </c>
      <c r="H18">
        <v>27.6</v>
      </c>
      <c r="I18">
        <v>129</v>
      </c>
      <c r="J18">
        <v>104</v>
      </c>
      <c r="K18">
        <v>160</v>
      </c>
      <c r="L18">
        <v>46</v>
      </c>
      <c r="M18">
        <v>76</v>
      </c>
      <c r="AE18">
        <f t="shared" si="1"/>
        <v>515</v>
      </c>
      <c r="AF18" s="86">
        <f t="shared" si="0"/>
        <v>73.571428571428569</v>
      </c>
      <c r="AG18">
        <f t="shared" si="2"/>
        <v>5.3592233009708744E-2</v>
      </c>
    </row>
    <row r="19" spans="1:33" x14ac:dyDescent="0.3">
      <c r="A19" t="s">
        <v>716</v>
      </c>
      <c r="B19" t="s">
        <v>772</v>
      </c>
      <c r="C19" t="s">
        <v>275</v>
      </c>
      <c r="D19" t="s">
        <v>280</v>
      </c>
      <c r="F19">
        <v>70</v>
      </c>
      <c r="G19">
        <v>6</v>
      </c>
      <c r="H19">
        <v>25.6</v>
      </c>
      <c r="AE19">
        <f t="shared" si="1"/>
        <v>0</v>
      </c>
      <c r="AF19" s="86">
        <f t="shared" si="0"/>
        <v>0</v>
      </c>
      <c r="AG19" t="e">
        <f t="shared" si="2"/>
        <v>#DIV/0!</v>
      </c>
    </row>
    <row r="20" spans="1:33" x14ac:dyDescent="0.3">
      <c r="A20" t="s">
        <v>362</v>
      </c>
      <c r="B20" t="s">
        <v>772</v>
      </c>
      <c r="C20" t="s">
        <v>276</v>
      </c>
      <c r="D20" t="s">
        <v>280</v>
      </c>
      <c r="E20" s="85">
        <v>44407</v>
      </c>
      <c r="F20">
        <v>62</v>
      </c>
      <c r="G20">
        <v>6</v>
      </c>
      <c r="H20">
        <v>20.2</v>
      </c>
      <c r="I20">
        <v>120</v>
      </c>
      <c r="J20">
        <v>34</v>
      </c>
      <c r="K20">
        <v>18</v>
      </c>
      <c r="L20">
        <v>44</v>
      </c>
      <c r="M20">
        <v>84</v>
      </c>
      <c r="N20">
        <v>146</v>
      </c>
      <c r="O20">
        <v>45</v>
      </c>
      <c r="AE20">
        <f t="shared" si="1"/>
        <v>491</v>
      </c>
      <c r="AF20" s="86">
        <f t="shared" si="0"/>
        <v>70.142857142857139</v>
      </c>
      <c r="AG20">
        <f t="shared" si="2"/>
        <v>4.1140529531568229E-2</v>
      </c>
    </row>
    <row r="21" spans="1:33" x14ac:dyDescent="0.3">
      <c r="A21" t="s">
        <v>715</v>
      </c>
      <c r="B21" t="s">
        <v>772</v>
      </c>
      <c r="C21" t="s">
        <v>279</v>
      </c>
      <c r="D21" t="s">
        <v>280</v>
      </c>
      <c r="F21">
        <v>70</v>
      </c>
      <c r="G21">
        <v>6</v>
      </c>
      <c r="H21">
        <v>22.7</v>
      </c>
      <c r="AE21">
        <f t="shared" si="1"/>
        <v>0</v>
      </c>
      <c r="AF21" s="86">
        <f t="shared" si="0"/>
        <v>0</v>
      </c>
      <c r="AG21" t="e">
        <f t="shared" si="2"/>
        <v>#DIV/0!</v>
      </c>
    </row>
    <row r="22" spans="1:33" x14ac:dyDescent="0.3">
      <c r="A22" t="s">
        <v>714</v>
      </c>
      <c r="B22" t="s">
        <v>772</v>
      </c>
      <c r="C22" t="s">
        <v>274</v>
      </c>
      <c r="D22" t="s">
        <v>281</v>
      </c>
      <c r="F22">
        <v>75</v>
      </c>
      <c r="G22">
        <v>5</v>
      </c>
      <c r="H22">
        <v>25.4</v>
      </c>
      <c r="AE22">
        <f t="shared" si="1"/>
        <v>0</v>
      </c>
      <c r="AF22" s="86">
        <f t="shared" si="0"/>
        <v>0</v>
      </c>
      <c r="AG22" t="e">
        <f t="shared" si="2"/>
        <v>#DIV/0!</v>
      </c>
    </row>
    <row r="23" spans="1:33" x14ac:dyDescent="0.3">
      <c r="A23" t="s">
        <v>363</v>
      </c>
      <c r="B23" t="s">
        <v>772</v>
      </c>
      <c r="C23" t="s">
        <v>275</v>
      </c>
      <c r="D23" t="s">
        <v>281</v>
      </c>
      <c r="E23" s="85">
        <v>44411</v>
      </c>
      <c r="F23">
        <v>65</v>
      </c>
      <c r="G23">
        <v>5</v>
      </c>
      <c r="H23">
        <v>24.7</v>
      </c>
      <c r="J23">
        <v>83</v>
      </c>
      <c r="K23">
        <v>138</v>
      </c>
      <c r="L23">
        <v>45</v>
      </c>
      <c r="M23">
        <v>107</v>
      </c>
      <c r="N23">
        <v>54</v>
      </c>
      <c r="AE23">
        <f t="shared" si="1"/>
        <v>427</v>
      </c>
      <c r="AF23" s="86">
        <f t="shared" si="0"/>
        <v>71.166666666666671</v>
      </c>
      <c r="AG23">
        <f t="shared" si="2"/>
        <v>5.7845433255269321E-2</v>
      </c>
    </row>
    <row r="24" spans="1:33" x14ac:dyDescent="0.3">
      <c r="A24" t="s">
        <v>713</v>
      </c>
      <c r="B24" t="s">
        <v>772</v>
      </c>
      <c r="C24" t="s">
        <v>276</v>
      </c>
      <c r="D24" t="s">
        <v>281</v>
      </c>
      <c r="F24">
        <v>70</v>
      </c>
      <c r="G24">
        <v>5</v>
      </c>
      <c r="H24">
        <v>26.8</v>
      </c>
      <c r="AE24">
        <f t="shared" si="1"/>
        <v>0</v>
      </c>
      <c r="AF24" s="86">
        <f t="shared" si="0"/>
        <v>0</v>
      </c>
      <c r="AG24" t="e">
        <f t="shared" si="2"/>
        <v>#DIV/0!</v>
      </c>
    </row>
    <row r="25" spans="1:33" x14ac:dyDescent="0.3">
      <c r="A25" t="s">
        <v>364</v>
      </c>
      <c r="B25" t="s">
        <v>772</v>
      </c>
      <c r="C25" t="s">
        <v>277</v>
      </c>
      <c r="D25" t="s">
        <v>281</v>
      </c>
      <c r="E25" s="85">
        <v>44407</v>
      </c>
      <c r="F25">
        <v>67</v>
      </c>
      <c r="G25">
        <v>7</v>
      </c>
      <c r="H25">
        <v>27.4</v>
      </c>
      <c r="I25">
        <v>98</v>
      </c>
      <c r="J25">
        <v>36</v>
      </c>
      <c r="K25">
        <v>62</v>
      </c>
      <c r="L25">
        <v>92</v>
      </c>
      <c r="M25">
        <v>175</v>
      </c>
      <c r="N25">
        <v>40</v>
      </c>
      <c r="O25">
        <v>31</v>
      </c>
      <c r="P25">
        <v>70</v>
      </c>
      <c r="AE25">
        <f t="shared" si="1"/>
        <v>604</v>
      </c>
      <c r="AF25" s="86">
        <f t="shared" si="0"/>
        <v>75.5</v>
      </c>
      <c r="AG25">
        <f t="shared" si="2"/>
        <v>4.5364238410596024E-2</v>
      </c>
    </row>
    <row r="26" spans="1:33" x14ac:dyDescent="0.3">
      <c r="A26" t="s">
        <v>365</v>
      </c>
      <c r="B26" t="s">
        <v>773</v>
      </c>
      <c r="C26" t="s">
        <v>278</v>
      </c>
      <c r="D26" t="s">
        <v>280</v>
      </c>
      <c r="E26" s="85">
        <v>44382</v>
      </c>
      <c r="F26">
        <v>94</v>
      </c>
      <c r="G26">
        <v>3</v>
      </c>
      <c r="H26">
        <v>37.9</v>
      </c>
      <c r="I26">
        <v>59</v>
      </c>
      <c r="J26">
        <v>71</v>
      </c>
      <c r="K26">
        <v>99</v>
      </c>
      <c r="L26">
        <v>65</v>
      </c>
      <c r="M26">
        <v>8</v>
      </c>
      <c r="AE26">
        <f t="shared" si="1"/>
        <v>302</v>
      </c>
      <c r="AF26" s="86">
        <f t="shared" si="0"/>
        <v>75.5</v>
      </c>
      <c r="AG26">
        <f t="shared" si="2"/>
        <v>0.12549668874172185</v>
      </c>
    </row>
    <row r="27" spans="1:33" x14ac:dyDescent="0.3">
      <c r="A27" t="s">
        <v>712</v>
      </c>
      <c r="B27" t="s">
        <v>773</v>
      </c>
      <c r="C27" t="s">
        <v>275</v>
      </c>
      <c r="D27" t="s">
        <v>280</v>
      </c>
      <c r="F27">
        <v>67</v>
      </c>
      <c r="G27">
        <v>5</v>
      </c>
      <c r="H27">
        <v>35.200000000000003</v>
      </c>
      <c r="AE27">
        <f t="shared" si="1"/>
        <v>0</v>
      </c>
      <c r="AF27" s="86">
        <f t="shared" si="0"/>
        <v>0</v>
      </c>
      <c r="AG27" t="e">
        <f t="shared" si="2"/>
        <v>#DIV/0!</v>
      </c>
    </row>
    <row r="28" spans="1:33" x14ac:dyDescent="0.3">
      <c r="A28" t="s">
        <v>366</v>
      </c>
      <c r="B28" t="s">
        <v>773</v>
      </c>
      <c r="C28" t="s">
        <v>277</v>
      </c>
      <c r="D28" t="s">
        <v>280</v>
      </c>
      <c r="E28" s="85">
        <v>44382</v>
      </c>
      <c r="F28">
        <v>84</v>
      </c>
      <c r="G28">
        <v>5</v>
      </c>
      <c r="H28">
        <v>36.200000000000003</v>
      </c>
      <c r="I28">
        <v>13</v>
      </c>
      <c r="J28">
        <v>7</v>
      </c>
      <c r="K28">
        <v>46</v>
      </c>
      <c r="L28">
        <v>73</v>
      </c>
      <c r="M28">
        <v>86</v>
      </c>
      <c r="N28">
        <v>29</v>
      </c>
      <c r="AE28">
        <f t="shared" si="1"/>
        <v>254</v>
      </c>
      <c r="AF28" s="86">
        <f t="shared" si="0"/>
        <v>42.333333333333336</v>
      </c>
      <c r="AG28">
        <f t="shared" si="2"/>
        <v>0.1425196850393701</v>
      </c>
    </row>
    <row r="29" spans="1:33" x14ac:dyDescent="0.3">
      <c r="A29" t="s">
        <v>711</v>
      </c>
      <c r="B29" t="s">
        <v>773</v>
      </c>
      <c r="C29" t="s">
        <v>279</v>
      </c>
      <c r="D29" t="s">
        <v>280</v>
      </c>
      <c r="F29">
        <v>65</v>
      </c>
      <c r="G29">
        <v>4</v>
      </c>
      <c r="H29">
        <v>32</v>
      </c>
      <c r="AE29">
        <f t="shared" si="1"/>
        <v>0</v>
      </c>
      <c r="AF29" s="86">
        <f t="shared" si="0"/>
        <v>0</v>
      </c>
      <c r="AG29" t="e">
        <f t="shared" si="2"/>
        <v>#DIV/0!</v>
      </c>
    </row>
    <row r="30" spans="1:33" x14ac:dyDescent="0.3">
      <c r="A30" t="s">
        <v>710</v>
      </c>
      <c r="B30" t="s">
        <v>773</v>
      </c>
      <c r="C30" t="s">
        <v>273</v>
      </c>
      <c r="D30" t="s">
        <v>281</v>
      </c>
      <c r="F30">
        <v>75</v>
      </c>
      <c r="G30">
        <v>4</v>
      </c>
      <c r="H30">
        <v>34.700000000000003</v>
      </c>
      <c r="AE30">
        <f t="shared" si="1"/>
        <v>0</v>
      </c>
      <c r="AF30" s="86">
        <f t="shared" si="0"/>
        <v>0</v>
      </c>
      <c r="AG30" t="e">
        <f t="shared" si="2"/>
        <v>#DIV/0!</v>
      </c>
    </row>
    <row r="31" spans="1:33" x14ac:dyDescent="0.3">
      <c r="A31" t="s">
        <v>367</v>
      </c>
      <c r="B31" t="s">
        <v>773</v>
      </c>
      <c r="C31" t="s">
        <v>275</v>
      </c>
      <c r="D31" t="s">
        <v>281</v>
      </c>
      <c r="E31" s="85">
        <v>44382</v>
      </c>
      <c r="F31">
        <v>91</v>
      </c>
      <c r="G31">
        <v>4</v>
      </c>
      <c r="H31">
        <v>32.9</v>
      </c>
      <c r="I31">
        <v>37</v>
      </c>
      <c r="J31">
        <v>43</v>
      </c>
      <c r="K31">
        <v>62</v>
      </c>
      <c r="L31">
        <v>49</v>
      </c>
      <c r="M31">
        <v>32</v>
      </c>
      <c r="AE31">
        <f t="shared" si="1"/>
        <v>223</v>
      </c>
      <c r="AF31" s="86">
        <f t="shared" si="0"/>
        <v>44.6</v>
      </c>
      <c r="AG31">
        <f t="shared" si="2"/>
        <v>0.14753363228699551</v>
      </c>
    </row>
    <row r="32" spans="1:33" x14ac:dyDescent="0.3">
      <c r="A32" t="s">
        <v>368</v>
      </c>
      <c r="B32" t="s">
        <v>773</v>
      </c>
      <c r="C32" t="s">
        <v>276</v>
      </c>
      <c r="D32" t="s">
        <v>281</v>
      </c>
      <c r="E32" s="85">
        <v>44382</v>
      </c>
      <c r="F32">
        <v>86</v>
      </c>
      <c r="G32">
        <v>4</v>
      </c>
      <c r="H32">
        <v>32.5</v>
      </c>
      <c r="I32">
        <v>34</v>
      </c>
      <c r="J32">
        <v>31</v>
      </c>
      <c r="K32">
        <v>53</v>
      </c>
      <c r="L32">
        <v>84</v>
      </c>
      <c r="M32">
        <v>20</v>
      </c>
      <c r="AE32">
        <f t="shared" si="1"/>
        <v>222</v>
      </c>
      <c r="AF32" s="86">
        <f t="shared" si="0"/>
        <v>44.4</v>
      </c>
      <c r="AG32">
        <f t="shared" si="2"/>
        <v>0.1463963963963964</v>
      </c>
    </row>
    <row r="33" spans="1:33" x14ac:dyDescent="0.3">
      <c r="A33" t="s">
        <v>709</v>
      </c>
      <c r="B33" t="s">
        <v>773</v>
      </c>
      <c r="C33" t="s">
        <v>279</v>
      </c>
      <c r="D33" t="s">
        <v>281</v>
      </c>
      <c r="F33">
        <v>62</v>
      </c>
      <c r="G33">
        <v>4</v>
      </c>
      <c r="H33">
        <v>35</v>
      </c>
      <c r="AE33">
        <f t="shared" si="1"/>
        <v>0</v>
      </c>
      <c r="AF33" s="86">
        <f t="shared" si="0"/>
        <v>0</v>
      </c>
      <c r="AG33" t="e">
        <f t="shared" si="2"/>
        <v>#DIV/0!</v>
      </c>
    </row>
    <row r="34" spans="1:33" x14ac:dyDescent="0.3">
      <c r="A34" t="s">
        <v>708</v>
      </c>
      <c r="B34" t="s">
        <v>774</v>
      </c>
      <c r="C34" t="s">
        <v>273</v>
      </c>
      <c r="D34" t="s">
        <v>280</v>
      </c>
      <c r="F34">
        <v>98</v>
      </c>
      <c r="G34">
        <v>7</v>
      </c>
      <c r="H34">
        <v>20.100000000000001</v>
      </c>
      <c r="AE34">
        <f t="shared" si="1"/>
        <v>0</v>
      </c>
      <c r="AF34" s="86">
        <f t="shared" si="0"/>
        <v>0</v>
      </c>
      <c r="AG34" t="e">
        <f t="shared" si="2"/>
        <v>#DIV/0!</v>
      </c>
    </row>
    <row r="35" spans="1:33" x14ac:dyDescent="0.3">
      <c r="A35" t="s">
        <v>707</v>
      </c>
      <c r="B35" t="s">
        <v>774</v>
      </c>
      <c r="C35" t="s">
        <v>275</v>
      </c>
      <c r="D35" t="s">
        <v>280</v>
      </c>
      <c r="F35">
        <v>100</v>
      </c>
      <c r="G35">
        <v>8</v>
      </c>
      <c r="H35">
        <v>32.1</v>
      </c>
      <c r="AE35">
        <f t="shared" si="1"/>
        <v>0</v>
      </c>
      <c r="AF35" s="86">
        <f t="shared" si="0"/>
        <v>0</v>
      </c>
      <c r="AG35" t="e">
        <f t="shared" si="2"/>
        <v>#DIV/0!</v>
      </c>
    </row>
    <row r="36" spans="1:33" x14ac:dyDescent="0.3">
      <c r="A36" t="s">
        <v>369</v>
      </c>
      <c r="B36" t="s">
        <v>774</v>
      </c>
      <c r="C36" t="s">
        <v>277</v>
      </c>
      <c r="D36" t="s">
        <v>280</v>
      </c>
      <c r="E36" s="85">
        <v>44412</v>
      </c>
      <c r="F36">
        <v>104</v>
      </c>
      <c r="G36">
        <v>6</v>
      </c>
      <c r="H36">
        <v>30.5</v>
      </c>
      <c r="I36">
        <v>65</v>
      </c>
      <c r="J36">
        <v>111</v>
      </c>
      <c r="K36">
        <v>33</v>
      </c>
      <c r="L36">
        <v>57</v>
      </c>
      <c r="M36">
        <v>97</v>
      </c>
      <c r="N36">
        <v>93</v>
      </c>
      <c r="O36">
        <v>59</v>
      </c>
      <c r="AE36">
        <f t="shared" si="1"/>
        <v>515</v>
      </c>
      <c r="AF36" s="86">
        <f t="shared" si="0"/>
        <v>73.571428571428569</v>
      </c>
      <c r="AG36">
        <f t="shared" si="2"/>
        <v>5.9223300970873784E-2</v>
      </c>
    </row>
    <row r="37" spans="1:33" x14ac:dyDescent="0.3">
      <c r="A37" t="s">
        <v>370</v>
      </c>
      <c r="B37" t="s">
        <v>774</v>
      </c>
      <c r="C37" t="s">
        <v>277</v>
      </c>
      <c r="D37" t="s">
        <v>280</v>
      </c>
      <c r="E37" s="85">
        <v>44411</v>
      </c>
      <c r="F37">
        <v>115</v>
      </c>
      <c r="G37">
        <v>8</v>
      </c>
      <c r="H37">
        <v>31.4</v>
      </c>
      <c r="I37">
        <v>40</v>
      </c>
      <c r="J37">
        <v>72</v>
      </c>
      <c r="K37">
        <v>85</v>
      </c>
      <c r="L37">
        <v>113</v>
      </c>
      <c r="M37">
        <v>123</v>
      </c>
      <c r="N37">
        <v>25</v>
      </c>
      <c r="O37">
        <v>19</v>
      </c>
      <c r="P37">
        <v>9</v>
      </c>
      <c r="Q37">
        <v>25</v>
      </c>
      <c r="AE37">
        <f t="shared" si="1"/>
        <v>511</v>
      </c>
      <c r="AF37" s="86">
        <f t="shared" si="0"/>
        <v>56.777777777777779</v>
      </c>
      <c r="AG37">
        <f t="shared" si="2"/>
        <v>6.1448140900195694E-2</v>
      </c>
    </row>
    <row r="38" spans="1:33" x14ac:dyDescent="0.3">
      <c r="A38" t="s">
        <v>371</v>
      </c>
      <c r="B38" t="s">
        <v>774</v>
      </c>
      <c r="C38" t="s">
        <v>273</v>
      </c>
      <c r="D38" t="s">
        <v>281</v>
      </c>
      <c r="E38" s="85">
        <v>44413</v>
      </c>
      <c r="F38">
        <v>98</v>
      </c>
      <c r="G38">
        <v>4</v>
      </c>
      <c r="H38">
        <v>16.5</v>
      </c>
      <c r="I38">
        <v>83</v>
      </c>
      <c r="J38">
        <v>74</v>
      </c>
      <c r="K38">
        <v>18</v>
      </c>
      <c r="L38">
        <v>48</v>
      </c>
      <c r="M38">
        <v>30</v>
      </c>
      <c r="AE38">
        <f t="shared" si="1"/>
        <v>253</v>
      </c>
      <c r="AF38" s="86">
        <f t="shared" si="0"/>
        <v>50.6</v>
      </c>
      <c r="AG38">
        <f t="shared" si="2"/>
        <v>6.5217391304347824E-2</v>
      </c>
    </row>
    <row r="39" spans="1:33" x14ac:dyDescent="0.3">
      <c r="A39" t="s">
        <v>706</v>
      </c>
      <c r="B39" t="s">
        <v>774</v>
      </c>
      <c r="C39" t="s">
        <v>275</v>
      </c>
      <c r="D39" t="s">
        <v>281</v>
      </c>
      <c r="F39">
        <v>86</v>
      </c>
      <c r="G39">
        <v>8</v>
      </c>
      <c r="H39">
        <v>19.3</v>
      </c>
      <c r="AE39">
        <f t="shared" si="1"/>
        <v>0</v>
      </c>
      <c r="AF39" s="86">
        <f t="shared" si="0"/>
        <v>0</v>
      </c>
      <c r="AG39" t="e">
        <f t="shared" si="2"/>
        <v>#DIV/0!</v>
      </c>
    </row>
    <row r="40" spans="1:33" x14ac:dyDescent="0.3">
      <c r="A40" t="s">
        <v>372</v>
      </c>
      <c r="B40" t="s">
        <v>774</v>
      </c>
      <c r="C40" t="s">
        <v>277</v>
      </c>
      <c r="D40" t="s">
        <v>281</v>
      </c>
      <c r="E40" s="85">
        <v>44411</v>
      </c>
      <c r="F40">
        <v>102</v>
      </c>
      <c r="G40">
        <v>9</v>
      </c>
      <c r="H40">
        <v>22.9</v>
      </c>
      <c r="I40">
        <v>80</v>
      </c>
      <c r="J40">
        <v>56</v>
      </c>
      <c r="K40">
        <v>66</v>
      </c>
      <c r="L40">
        <v>25</v>
      </c>
      <c r="M40">
        <v>43</v>
      </c>
      <c r="N40">
        <v>38</v>
      </c>
      <c r="O40">
        <v>8</v>
      </c>
      <c r="P40">
        <v>16</v>
      </c>
      <c r="Q40">
        <v>35</v>
      </c>
      <c r="R40">
        <v>53</v>
      </c>
      <c r="AE40">
        <f t="shared" si="1"/>
        <v>420</v>
      </c>
      <c r="AF40" s="86">
        <f t="shared" si="0"/>
        <v>42</v>
      </c>
      <c r="AG40">
        <f t="shared" si="2"/>
        <v>5.4523809523809523E-2</v>
      </c>
    </row>
    <row r="41" spans="1:33" x14ac:dyDescent="0.3">
      <c r="A41" t="s">
        <v>705</v>
      </c>
      <c r="B41" t="s">
        <v>774</v>
      </c>
      <c r="C41" t="s">
        <v>279</v>
      </c>
      <c r="D41" t="s">
        <v>281</v>
      </c>
      <c r="F41">
        <v>106</v>
      </c>
      <c r="G41">
        <v>9</v>
      </c>
      <c r="H41">
        <v>27.6</v>
      </c>
      <c r="AE41">
        <f t="shared" si="1"/>
        <v>0</v>
      </c>
      <c r="AF41" s="86">
        <f t="shared" si="0"/>
        <v>0</v>
      </c>
      <c r="AG41" t="e">
        <f t="shared" si="2"/>
        <v>#DIV/0!</v>
      </c>
    </row>
    <row r="42" spans="1:33" x14ac:dyDescent="0.3">
      <c r="A42" t="s">
        <v>704</v>
      </c>
      <c r="B42" t="s">
        <v>819</v>
      </c>
      <c r="C42" t="s">
        <v>273</v>
      </c>
      <c r="D42" t="s">
        <v>280</v>
      </c>
      <c r="F42">
        <v>156</v>
      </c>
      <c r="G42">
        <v>18</v>
      </c>
      <c r="H42">
        <v>8.5</v>
      </c>
      <c r="AE42">
        <f t="shared" si="1"/>
        <v>0</v>
      </c>
      <c r="AF42" s="86">
        <f t="shared" si="0"/>
        <v>0</v>
      </c>
      <c r="AG42" t="e">
        <f t="shared" si="2"/>
        <v>#DIV/0!</v>
      </c>
    </row>
    <row r="43" spans="1:33" x14ac:dyDescent="0.3">
      <c r="A43" t="s">
        <v>373</v>
      </c>
      <c r="B43" t="s">
        <v>775</v>
      </c>
      <c r="C43" t="s">
        <v>275</v>
      </c>
      <c r="D43" t="s">
        <v>280</v>
      </c>
      <c r="E43" s="85">
        <v>44413</v>
      </c>
      <c r="F43">
        <v>155</v>
      </c>
      <c r="G43">
        <v>16</v>
      </c>
      <c r="H43">
        <v>16.399999999999999</v>
      </c>
      <c r="I43">
        <v>131</v>
      </c>
      <c r="J43">
        <v>20</v>
      </c>
      <c r="K43">
        <v>11</v>
      </c>
      <c r="L43" s="87">
        <v>7</v>
      </c>
      <c r="M43">
        <v>4</v>
      </c>
      <c r="N43">
        <v>9</v>
      </c>
      <c r="O43">
        <v>11</v>
      </c>
      <c r="P43">
        <v>8</v>
      </c>
      <c r="Q43">
        <v>0</v>
      </c>
      <c r="R43">
        <v>7</v>
      </c>
      <c r="S43">
        <v>15</v>
      </c>
      <c r="T43">
        <v>4</v>
      </c>
      <c r="U43">
        <v>16</v>
      </c>
      <c r="V43">
        <v>9</v>
      </c>
      <c r="W43">
        <v>8</v>
      </c>
      <c r="X43">
        <v>12</v>
      </c>
      <c r="Y43">
        <v>14</v>
      </c>
      <c r="AE43">
        <f t="shared" si="1"/>
        <v>286</v>
      </c>
      <c r="AF43" s="86">
        <f t="shared" si="0"/>
        <v>16.823529411764707</v>
      </c>
      <c r="AG43">
        <f t="shared" si="2"/>
        <v>5.7342657342657338E-2</v>
      </c>
    </row>
    <row r="44" spans="1:33" x14ac:dyDescent="0.3">
      <c r="A44" t="s">
        <v>374</v>
      </c>
      <c r="B44" t="s">
        <v>819</v>
      </c>
      <c r="C44" t="s">
        <v>276</v>
      </c>
      <c r="D44" t="s">
        <v>280</v>
      </c>
      <c r="E44" s="85">
        <v>44413</v>
      </c>
      <c r="F44">
        <v>175</v>
      </c>
      <c r="G44">
        <v>15</v>
      </c>
      <c r="H44">
        <v>4.2</v>
      </c>
      <c r="I44">
        <v>80</v>
      </c>
      <c r="J44">
        <v>2</v>
      </c>
      <c r="K44">
        <v>15</v>
      </c>
      <c r="L44">
        <v>13</v>
      </c>
      <c r="M44">
        <v>6</v>
      </c>
      <c r="N44">
        <v>2</v>
      </c>
      <c r="O44">
        <v>5</v>
      </c>
      <c r="P44">
        <v>4</v>
      </c>
      <c r="Q44">
        <v>3</v>
      </c>
      <c r="R44">
        <v>0</v>
      </c>
      <c r="S44">
        <v>1</v>
      </c>
      <c r="T44">
        <v>0</v>
      </c>
      <c r="U44">
        <v>3</v>
      </c>
      <c r="V44">
        <v>3</v>
      </c>
      <c r="W44">
        <v>1</v>
      </c>
      <c r="X44">
        <v>7</v>
      </c>
      <c r="AE44">
        <f t="shared" si="1"/>
        <v>145</v>
      </c>
      <c r="AF44" s="86">
        <f t="shared" si="0"/>
        <v>9.0625</v>
      </c>
      <c r="AG44">
        <f t="shared" si="2"/>
        <v>2.8965517241379312E-2</v>
      </c>
    </row>
    <row r="45" spans="1:33" x14ac:dyDescent="0.3">
      <c r="A45" t="s">
        <v>703</v>
      </c>
      <c r="B45" t="s">
        <v>819</v>
      </c>
      <c r="C45" t="s">
        <v>279</v>
      </c>
      <c r="D45" t="s">
        <v>280</v>
      </c>
      <c r="F45">
        <v>155</v>
      </c>
      <c r="G45">
        <v>17</v>
      </c>
      <c r="H45">
        <v>4.4000000000000004</v>
      </c>
      <c r="AE45">
        <f t="shared" si="1"/>
        <v>0</v>
      </c>
      <c r="AF45" s="86">
        <f t="shared" si="0"/>
        <v>0</v>
      </c>
      <c r="AG45" t="e">
        <f t="shared" si="2"/>
        <v>#DIV/0!</v>
      </c>
    </row>
    <row r="46" spans="1:33" x14ac:dyDescent="0.3">
      <c r="A46" t="s">
        <v>702</v>
      </c>
      <c r="B46" t="s">
        <v>819</v>
      </c>
      <c r="C46" t="s">
        <v>273</v>
      </c>
      <c r="D46" t="s">
        <v>281</v>
      </c>
      <c r="F46">
        <v>168</v>
      </c>
      <c r="G46">
        <v>15</v>
      </c>
      <c r="H46">
        <v>23.4</v>
      </c>
      <c r="AE46">
        <f t="shared" si="1"/>
        <v>0</v>
      </c>
      <c r="AF46" s="86">
        <f t="shared" si="0"/>
        <v>0</v>
      </c>
      <c r="AG46" t="e">
        <f t="shared" si="2"/>
        <v>#DIV/0!</v>
      </c>
    </row>
    <row r="47" spans="1:33" x14ac:dyDescent="0.3">
      <c r="A47" t="s">
        <v>375</v>
      </c>
      <c r="B47" t="s">
        <v>819</v>
      </c>
      <c r="C47" t="s">
        <v>275</v>
      </c>
      <c r="D47" t="s">
        <v>281</v>
      </c>
      <c r="E47" s="85">
        <v>44414</v>
      </c>
      <c r="F47">
        <v>145</v>
      </c>
      <c r="G47">
        <v>17</v>
      </c>
      <c r="H47">
        <v>29.8</v>
      </c>
      <c r="I47">
        <v>55</v>
      </c>
      <c r="J47">
        <v>31</v>
      </c>
      <c r="K47">
        <v>38</v>
      </c>
      <c r="L47">
        <v>13</v>
      </c>
      <c r="M47">
        <v>22</v>
      </c>
      <c r="N47">
        <v>19</v>
      </c>
      <c r="O47">
        <v>22</v>
      </c>
      <c r="P47">
        <v>12</v>
      </c>
      <c r="Q47">
        <v>13</v>
      </c>
      <c r="R47">
        <v>24</v>
      </c>
      <c r="S47">
        <v>4</v>
      </c>
      <c r="T47">
        <v>20</v>
      </c>
      <c r="U47">
        <v>55</v>
      </c>
      <c r="V47">
        <v>43</v>
      </c>
      <c r="W47">
        <v>50</v>
      </c>
      <c r="X47">
        <v>30</v>
      </c>
      <c r="Y47">
        <v>46</v>
      </c>
      <c r="Z47">
        <v>17</v>
      </c>
      <c r="AE47">
        <f t="shared" si="1"/>
        <v>514</v>
      </c>
      <c r="AF47" s="86">
        <f t="shared" si="0"/>
        <v>28.555555555555557</v>
      </c>
      <c r="AG47">
        <f t="shared" si="2"/>
        <v>5.7976653696498057E-2</v>
      </c>
    </row>
    <row r="48" spans="1:33" x14ac:dyDescent="0.3">
      <c r="A48" t="s">
        <v>376</v>
      </c>
      <c r="B48" t="s">
        <v>819</v>
      </c>
      <c r="C48" t="s">
        <v>277</v>
      </c>
      <c r="D48" t="s">
        <v>281</v>
      </c>
      <c r="E48" s="85">
        <v>44413</v>
      </c>
      <c r="F48">
        <v>150</v>
      </c>
      <c r="G48">
        <v>15</v>
      </c>
      <c r="H48">
        <v>9.3000000000000007</v>
      </c>
      <c r="I48">
        <v>83</v>
      </c>
      <c r="J48">
        <v>14</v>
      </c>
      <c r="K48">
        <v>11</v>
      </c>
      <c r="L48">
        <v>4</v>
      </c>
      <c r="M48">
        <v>13</v>
      </c>
      <c r="N48">
        <v>8</v>
      </c>
      <c r="O48">
        <v>1</v>
      </c>
      <c r="P48">
        <v>0</v>
      </c>
      <c r="Q48">
        <v>3</v>
      </c>
      <c r="R48">
        <v>5</v>
      </c>
      <c r="S48">
        <v>4</v>
      </c>
      <c r="T48">
        <v>0</v>
      </c>
      <c r="U48">
        <v>1</v>
      </c>
      <c r="V48">
        <v>5</v>
      </c>
      <c r="W48">
        <v>3</v>
      </c>
      <c r="X48">
        <v>7</v>
      </c>
      <c r="Y48">
        <v>2</v>
      </c>
      <c r="Z48">
        <v>46</v>
      </c>
      <c r="AA48">
        <v>43</v>
      </c>
      <c r="AE48">
        <f t="shared" si="1"/>
        <v>253</v>
      </c>
      <c r="AF48" s="86">
        <f t="shared" si="0"/>
        <v>15.8125</v>
      </c>
      <c r="AG48">
        <f t="shared" si="2"/>
        <v>3.6758893280632414E-2</v>
      </c>
    </row>
    <row r="49" spans="1:33" x14ac:dyDescent="0.3">
      <c r="A49" t="s">
        <v>701</v>
      </c>
      <c r="B49" t="s">
        <v>819</v>
      </c>
      <c r="C49" t="s">
        <v>277</v>
      </c>
      <c r="D49" t="s">
        <v>281</v>
      </c>
      <c r="F49">
        <v>167</v>
      </c>
      <c r="G49">
        <v>15</v>
      </c>
      <c r="H49">
        <v>2</v>
      </c>
      <c r="AE49">
        <f t="shared" si="1"/>
        <v>0</v>
      </c>
      <c r="AF49" s="86">
        <f t="shared" si="0"/>
        <v>0</v>
      </c>
      <c r="AG49" t="e">
        <f t="shared" si="2"/>
        <v>#DIV/0!</v>
      </c>
    </row>
    <row r="50" spans="1:33" x14ac:dyDescent="0.3">
      <c r="A50" t="s">
        <v>377</v>
      </c>
      <c r="B50" t="s">
        <v>776</v>
      </c>
      <c r="C50" t="s">
        <v>273</v>
      </c>
      <c r="D50" t="s">
        <v>280</v>
      </c>
      <c r="E50" s="85">
        <v>44363</v>
      </c>
      <c r="F50">
        <v>142</v>
      </c>
      <c r="G50">
        <v>14</v>
      </c>
      <c r="H50">
        <v>53.4</v>
      </c>
      <c r="I50">
        <v>32</v>
      </c>
      <c r="J50">
        <v>65</v>
      </c>
      <c r="K50">
        <v>61</v>
      </c>
      <c r="L50">
        <v>17</v>
      </c>
      <c r="M50">
        <v>85</v>
      </c>
      <c r="N50">
        <v>65</v>
      </c>
      <c r="O50">
        <v>76</v>
      </c>
      <c r="P50">
        <v>69</v>
      </c>
      <c r="Q50">
        <v>49</v>
      </c>
      <c r="R50">
        <v>84</v>
      </c>
      <c r="S50">
        <v>76</v>
      </c>
      <c r="T50">
        <v>79</v>
      </c>
      <c r="U50">
        <v>74</v>
      </c>
      <c r="V50">
        <v>62</v>
      </c>
      <c r="W50">
        <v>62</v>
      </c>
      <c r="AE50">
        <f t="shared" si="1"/>
        <v>956</v>
      </c>
      <c r="AF50" s="86">
        <f t="shared" ref="AF50:AF113" si="3">SUM(I50:AD50)/(G50+1)</f>
        <v>63.733333333333334</v>
      </c>
      <c r="AG50">
        <f t="shared" si="2"/>
        <v>5.5857740585774057E-2</v>
      </c>
    </row>
    <row r="51" spans="1:33" x14ac:dyDescent="0.3">
      <c r="A51" t="s">
        <v>700</v>
      </c>
      <c r="B51" t="s">
        <v>776</v>
      </c>
      <c r="C51" t="s">
        <v>275</v>
      </c>
      <c r="D51" t="s">
        <v>280</v>
      </c>
      <c r="F51">
        <v>156</v>
      </c>
      <c r="G51">
        <v>4</v>
      </c>
      <c r="H51">
        <v>56.2</v>
      </c>
      <c r="AE51">
        <f t="shared" si="1"/>
        <v>0</v>
      </c>
      <c r="AF51" s="86">
        <f t="shared" si="3"/>
        <v>0</v>
      </c>
      <c r="AG51" t="e">
        <f t="shared" si="2"/>
        <v>#DIV/0!</v>
      </c>
    </row>
    <row r="52" spans="1:33" x14ac:dyDescent="0.3">
      <c r="A52" t="s">
        <v>378</v>
      </c>
      <c r="B52" t="s">
        <v>776</v>
      </c>
      <c r="C52" t="s">
        <v>276</v>
      </c>
      <c r="D52" t="s">
        <v>280</v>
      </c>
      <c r="E52" s="85">
        <v>44364</v>
      </c>
      <c r="F52">
        <v>150</v>
      </c>
      <c r="G52">
        <v>13</v>
      </c>
      <c r="H52">
        <v>52.6</v>
      </c>
      <c r="I52">
        <v>36</v>
      </c>
      <c r="J52">
        <v>117</v>
      </c>
      <c r="K52">
        <v>26</v>
      </c>
      <c r="L52">
        <v>64</v>
      </c>
      <c r="M52">
        <v>56</v>
      </c>
      <c r="N52">
        <v>54</v>
      </c>
      <c r="O52">
        <v>68</v>
      </c>
      <c r="P52">
        <v>61</v>
      </c>
      <c r="Q52">
        <v>101</v>
      </c>
      <c r="R52">
        <v>88</v>
      </c>
      <c r="S52">
        <v>76</v>
      </c>
      <c r="T52">
        <v>70</v>
      </c>
      <c r="U52">
        <v>62</v>
      </c>
      <c r="V52">
        <v>52</v>
      </c>
      <c r="AE52">
        <f t="shared" si="1"/>
        <v>931</v>
      </c>
      <c r="AF52" s="86">
        <f t="shared" si="3"/>
        <v>66.5</v>
      </c>
      <c r="AG52">
        <f t="shared" si="2"/>
        <v>5.6498388829215901E-2</v>
      </c>
    </row>
    <row r="53" spans="1:33" x14ac:dyDescent="0.3">
      <c r="A53" t="s">
        <v>699</v>
      </c>
      <c r="B53" t="s">
        <v>776</v>
      </c>
      <c r="C53" t="s">
        <v>277</v>
      </c>
      <c r="D53" t="s">
        <v>280</v>
      </c>
      <c r="E53" s="85">
        <v>44364</v>
      </c>
      <c r="F53">
        <v>153</v>
      </c>
      <c r="G53">
        <v>16</v>
      </c>
      <c r="H53">
        <v>52.7</v>
      </c>
      <c r="I53">
        <v>43</v>
      </c>
      <c r="J53">
        <v>50</v>
      </c>
      <c r="K53">
        <v>47</v>
      </c>
      <c r="L53">
        <v>78</v>
      </c>
      <c r="M53">
        <v>69</v>
      </c>
      <c r="N53">
        <v>4</v>
      </c>
      <c r="O53">
        <v>29</v>
      </c>
      <c r="P53">
        <v>32</v>
      </c>
      <c r="Q53">
        <v>55</v>
      </c>
      <c r="R53">
        <v>53</v>
      </c>
      <c r="S53">
        <v>75</v>
      </c>
      <c r="T53">
        <v>74</v>
      </c>
      <c r="U53">
        <v>92</v>
      </c>
      <c r="V53">
        <v>70</v>
      </c>
      <c r="W53">
        <v>90</v>
      </c>
      <c r="X53">
        <v>76</v>
      </c>
      <c r="Y53">
        <v>47</v>
      </c>
      <c r="AE53">
        <f t="shared" si="1"/>
        <v>984</v>
      </c>
      <c r="AF53" s="86">
        <f t="shared" si="3"/>
        <v>57.882352941176471</v>
      </c>
      <c r="AG53">
        <f t="shared" si="2"/>
        <v>5.3556910569105692E-2</v>
      </c>
    </row>
    <row r="54" spans="1:33" x14ac:dyDescent="0.3">
      <c r="A54" t="s">
        <v>379</v>
      </c>
      <c r="B54" t="s">
        <v>776</v>
      </c>
      <c r="C54" t="s">
        <v>274</v>
      </c>
      <c r="D54" t="s">
        <v>281</v>
      </c>
      <c r="E54" s="85">
        <v>44368</v>
      </c>
      <c r="F54">
        <v>158</v>
      </c>
      <c r="G54">
        <v>15</v>
      </c>
      <c r="H54">
        <v>59.8</v>
      </c>
      <c r="I54">
        <v>43</v>
      </c>
      <c r="J54">
        <v>25</v>
      </c>
      <c r="K54">
        <v>61</v>
      </c>
      <c r="L54">
        <v>51</v>
      </c>
      <c r="M54">
        <v>57</v>
      </c>
      <c r="N54">
        <v>2</v>
      </c>
      <c r="O54">
        <v>43</v>
      </c>
      <c r="P54">
        <v>33</v>
      </c>
      <c r="Q54">
        <v>79</v>
      </c>
      <c r="R54">
        <v>74</v>
      </c>
      <c r="S54">
        <v>68</v>
      </c>
      <c r="T54">
        <v>90</v>
      </c>
      <c r="U54">
        <v>63</v>
      </c>
      <c r="V54">
        <v>87</v>
      </c>
      <c r="W54">
        <v>58</v>
      </c>
      <c r="X54">
        <v>56</v>
      </c>
      <c r="AE54">
        <f t="shared" si="1"/>
        <v>890</v>
      </c>
      <c r="AF54" s="86">
        <f t="shared" si="3"/>
        <v>55.625</v>
      </c>
      <c r="AG54">
        <f t="shared" si="2"/>
        <v>6.7191011235955056E-2</v>
      </c>
    </row>
    <row r="55" spans="1:33" x14ac:dyDescent="0.3">
      <c r="A55" t="s">
        <v>380</v>
      </c>
      <c r="B55" t="s">
        <v>776</v>
      </c>
      <c r="C55" t="s">
        <v>274</v>
      </c>
      <c r="D55" t="s">
        <v>281</v>
      </c>
      <c r="E55" s="85">
        <v>44368</v>
      </c>
      <c r="F55">
        <v>145</v>
      </c>
      <c r="G55">
        <v>16</v>
      </c>
      <c r="H55">
        <v>50.4</v>
      </c>
      <c r="I55">
        <v>52</v>
      </c>
      <c r="J55">
        <v>44</v>
      </c>
      <c r="K55">
        <v>70</v>
      </c>
      <c r="L55">
        <v>58</v>
      </c>
      <c r="M55">
        <v>48</v>
      </c>
      <c r="N55">
        <v>65</v>
      </c>
      <c r="O55">
        <v>44</v>
      </c>
      <c r="P55">
        <v>19</v>
      </c>
      <c r="Q55">
        <v>63</v>
      </c>
      <c r="R55">
        <v>37</v>
      </c>
      <c r="S55">
        <v>90</v>
      </c>
      <c r="T55">
        <v>65</v>
      </c>
      <c r="U55">
        <v>80</v>
      </c>
      <c r="V55">
        <v>80</v>
      </c>
      <c r="W55">
        <v>83</v>
      </c>
      <c r="X55">
        <v>82</v>
      </c>
      <c r="Y55">
        <v>54</v>
      </c>
      <c r="AE55">
        <f t="shared" si="1"/>
        <v>1034</v>
      </c>
      <c r="AF55" s="86">
        <f t="shared" si="3"/>
        <v>60.823529411764703</v>
      </c>
      <c r="AG55">
        <f t="shared" si="2"/>
        <v>4.874274661508704E-2</v>
      </c>
    </row>
    <row r="56" spans="1:33" x14ac:dyDescent="0.3">
      <c r="A56" t="s">
        <v>698</v>
      </c>
      <c r="B56" t="s">
        <v>776</v>
      </c>
      <c r="C56" t="s">
        <v>276</v>
      </c>
      <c r="D56" t="s">
        <v>281</v>
      </c>
      <c r="F56">
        <v>140</v>
      </c>
      <c r="G56">
        <v>11</v>
      </c>
      <c r="H56">
        <v>53.6</v>
      </c>
      <c r="AE56">
        <f t="shared" si="1"/>
        <v>0</v>
      </c>
      <c r="AF56" s="86">
        <f t="shared" si="3"/>
        <v>0</v>
      </c>
      <c r="AG56" t="e">
        <f t="shared" si="2"/>
        <v>#DIV/0!</v>
      </c>
    </row>
    <row r="57" spans="1:33" x14ac:dyDescent="0.3">
      <c r="A57" t="s">
        <v>697</v>
      </c>
      <c r="B57" t="s">
        <v>776</v>
      </c>
      <c r="C57" t="s">
        <v>279</v>
      </c>
      <c r="D57" t="s">
        <v>281</v>
      </c>
      <c r="F57">
        <v>142</v>
      </c>
      <c r="G57">
        <v>11</v>
      </c>
      <c r="H57">
        <v>52.6</v>
      </c>
      <c r="AE57">
        <f t="shared" si="1"/>
        <v>0</v>
      </c>
      <c r="AF57" s="86">
        <f t="shared" si="3"/>
        <v>0</v>
      </c>
      <c r="AG57" t="e">
        <f t="shared" si="2"/>
        <v>#DIV/0!</v>
      </c>
    </row>
    <row r="58" spans="1:33" x14ac:dyDescent="0.3">
      <c r="A58" t="s">
        <v>696</v>
      </c>
      <c r="B58" t="s">
        <v>777</v>
      </c>
      <c r="C58" t="s">
        <v>273</v>
      </c>
      <c r="D58" t="s">
        <v>280</v>
      </c>
      <c r="F58">
        <v>170</v>
      </c>
      <c r="G58">
        <v>15</v>
      </c>
      <c r="H58">
        <v>41.1</v>
      </c>
      <c r="AE58">
        <f t="shared" si="1"/>
        <v>0</v>
      </c>
      <c r="AF58" s="86">
        <f t="shared" si="3"/>
        <v>0</v>
      </c>
      <c r="AG58" t="e">
        <f t="shared" si="2"/>
        <v>#DIV/0!</v>
      </c>
    </row>
    <row r="59" spans="1:33" x14ac:dyDescent="0.3">
      <c r="A59" t="s">
        <v>695</v>
      </c>
      <c r="B59" t="s">
        <v>777</v>
      </c>
      <c r="C59" t="s">
        <v>274</v>
      </c>
      <c r="D59" t="s">
        <v>280</v>
      </c>
      <c r="F59">
        <v>158</v>
      </c>
      <c r="G59">
        <v>15</v>
      </c>
      <c r="H59">
        <v>47.3</v>
      </c>
      <c r="AE59">
        <f t="shared" si="1"/>
        <v>0</v>
      </c>
      <c r="AF59" s="86">
        <f t="shared" si="3"/>
        <v>0</v>
      </c>
      <c r="AG59" t="e">
        <f t="shared" si="2"/>
        <v>#DIV/0!</v>
      </c>
    </row>
    <row r="60" spans="1:33" x14ac:dyDescent="0.3">
      <c r="A60" t="s">
        <v>381</v>
      </c>
      <c r="B60" t="s">
        <v>777</v>
      </c>
      <c r="C60" t="s">
        <v>276</v>
      </c>
      <c r="D60" t="s">
        <v>280</v>
      </c>
      <c r="E60" s="85">
        <v>44370</v>
      </c>
      <c r="F60">
        <v>164</v>
      </c>
      <c r="G60">
        <v>15</v>
      </c>
      <c r="H60">
        <v>43</v>
      </c>
      <c r="I60">
        <v>49</v>
      </c>
      <c r="J60">
        <v>246</v>
      </c>
      <c r="K60">
        <v>90</v>
      </c>
      <c r="L60">
        <v>99</v>
      </c>
      <c r="M60">
        <v>12</v>
      </c>
      <c r="N60">
        <v>36</v>
      </c>
      <c r="O60">
        <v>60</v>
      </c>
      <c r="P60">
        <v>60</v>
      </c>
      <c r="Q60">
        <v>92</v>
      </c>
      <c r="R60">
        <v>69</v>
      </c>
      <c r="S60">
        <v>87</v>
      </c>
      <c r="T60">
        <v>108</v>
      </c>
      <c r="U60">
        <v>101</v>
      </c>
      <c r="V60">
        <v>137</v>
      </c>
      <c r="W60">
        <v>89</v>
      </c>
      <c r="X60">
        <v>98</v>
      </c>
      <c r="AE60">
        <f t="shared" si="1"/>
        <v>1433</v>
      </c>
      <c r="AF60" s="86">
        <f t="shared" si="3"/>
        <v>89.5625</v>
      </c>
      <c r="AG60">
        <f t="shared" si="2"/>
        <v>3.0006978367062107E-2</v>
      </c>
    </row>
    <row r="61" spans="1:33" x14ac:dyDescent="0.3">
      <c r="A61" t="s">
        <v>382</v>
      </c>
      <c r="B61" t="s">
        <v>777</v>
      </c>
      <c r="C61" t="s">
        <v>277</v>
      </c>
      <c r="D61" t="s">
        <v>280</v>
      </c>
      <c r="E61" s="85">
        <v>44370</v>
      </c>
      <c r="F61">
        <v>179</v>
      </c>
      <c r="G61">
        <v>14</v>
      </c>
      <c r="H61">
        <v>37.1</v>
      </c>
      <c r="I61">
        <v>42</v>
      </c>
      <c r="J61">
        <v>27</v>
      </c>
      <c r="K61">
        <v>99</v>
      </c>
      <c r="L61">
        <v>56</v>
      </c>
      <c r="M61">
        <v>12</v>
      </c>
      <c r="N61">
        <v>37</v>
      </c>
      <c r="O61">
        <v>90</v>
      </c>
      <c r="P61">
        <v>77</v>
      </c>
      <c r="Q61">
        <v>88</v>
      </c>
      <c r="R61">
        <v>110</v>
      </c>
      <c r="S61">
        <v>110</v>
      </c>
      <c r="T61">
        <v>123</v>
      </c>
      <c r="U61">
        <v>141</v>
      </c>
      <c r="V61">
        <v>145</v>
      </c>
      <c r="W61">
        <v>92</v>
      </c>
      <c r="AE61">
        <f t="shared" si="1"/>
        <v>1249</v>
      </c>
      <c r="AF61" s="86">
        <f t="shared" si="3"/>
        <v>83.266666666666666</v>
      </c>
      <c r="AG61">
        <f t="shared" si="2"/>
        <v>2.9703763010408328E-2</v>
      </c>
    </row>
    <row r="62" spans="1:33" x14ac:dyDescent="0.3">
      <c r="A62" t="s">
        <v>383</v>
      </c>
      <c r="B62" t="s">
        <v>777</v>
      </c>
      <c r="C62" t="s">
        <v>274</v>
      </c>
      <c r="D62" t="s">
        <v>281</v>
      </c>
      <c r="E62" s="85">
        <v>44369</v>
      </c>
      <c r="F62">
        <v>163</v>
      </c>
      <c r="G62">
        <v>16</v>
      </c>
      <c r="H62">
        <v>40.200000000000003</v>
      </c>
      <c r="I62">
        <v>37</v>
      </c>
      <c r="J62">
        <v>95</v>
      </c>
      <c r="K62">
        <v>94</v>
      </c>
      <c r="L62">
        <v>80</v>
      </c>
      <c r="M62">
        <v>11</v>
      </c>
      <c r="N62">
        <v>38</v>
      </c>
      <c r="O62">
        <v>76</v>
      </c>
      <c r="P62">
        <v>53</v>
      </c>
      <c r="Q62">
        <v>62</v>
      </c>
      <c r="R62">
        <v>89</v>
      </c>
      <c r="S62">
        <v>91</v>
      </c>
      <c r="T62">
        <v>105</v>
      </c>
      <c r="U62">
        <v>104</v>
      </c>
      <c r="V62">
        <v>117</v>
      </c>
      <c r="W62">
        <v>114</v>
      </c>
      <c r="X62">
        <v>92</v>
      </c>
      <c r="Y62">
        <v>51</v>
      </c>
      <c r="AE62">
        <f t="shared" si="1"/>
        <v>1309</v>
      </c>
      <c r="AF62" s="86">
        <f t="shared" si="3"/>
        <v>77</v>
      </c>
      <c r="AG62">
        <f t="shared" si="2"/>
        <v>3.0710466004583655E-2</v>
      </c>
    </row>
    <row r="63" spans="1:33" x14ac:dyDescent="0.3">
      <c r="A63" t="s">
        <v>694</v>
      </c>
      <c r="B63" t="s">
        <v>777</v>
      </c>
      <c r="C63" t="s">
        <v>275</v>
      </c>
      <c r="D63" t="s">
        <v>281</v>
      </c>
      <c r="F63">
        <v>154</v>
      </c>
      <c r="G63">
        <v>16</v>
      </c>
      <c r="H63">
        <v>46</v>
      </c>
      <c r="AE63">
        <f t="shared" si="1"/>
        <v>0</v>
      </c>
      <c r="AF63" s="86">
        <f t="shared" si="3"/>
        <v>0</v>
      </c>
      <c r="AG63" t="e">
        <f t="shared" si="2"/>
        <v>#DIV/0!</v>
      </c>
    </row>
    <row r="64" spans="1:33" x14ac:dyDescent="0.3">
      <c r="A64" t="s">
        <v>384</v>
      </c>
      <c r="B64" t="s">
        <v>777</v>
      </c>
      <c r="C64" t="s">
        <v>276</v>
      </c>
      <c r="D64" t="s">
        <v>281</v>
      </c>
      <c r="E64" s="85">
        <v>44370</v>
      </c>
      <c r="F64">
        <v>189</v>
      </c>
      <c r="G64">
        <v>16</v>
      </c>
      <c r="H64">
        <v>38.200000000000003</v>
      </c>
      <c r="I64">
        <v>38</v>
      </c>
      <c r="J64">
        <v>225</v>
      </c>
      <c r="K64">
        <v>158</v>
      </c>
      <c r="L64">
        <v>44</v>
      </c>
      <c r="M64">
        <v>59</v>
      </c>
      <c r="N64">
        <v>33</v>
      </c>
      <c r="O64">
        <v>32</v>
      </c>
      <c r="P64">
        <v>74</v>
      </c>
      <c r="Q64">
        <v>84</v>
      </c>
      <c r="R64">
        <v>69</v>
      </c>
      <c r="S64">
        <v>89</v>
      </c>
      <c r="T64">
        <v>92</v>
      </c>
      <c r="U64">
        <v>97</v>
      </c>
      <c r="V64">
        <v>80</v>
      </c>
      <c r="AE64">
        <f t="shared" si="1"/>
        <v>1174</v>
      </c>
      <c r="AF64" s="86">
        <f t="shared" si="3"/>
        <v>69.058823529411768</v>
      </c>
      <c r="AG64">
        <f t="shared" si="2"/>
        <v>3.2538330494037482E-2</v>
      </c>
    </row>
    <row r="65" spans="1:33" x14ac:dyDescent="0.3">
      <c r="A65" t="s">
        <v>693</v>
      </c>
      <c r="B65" t="s">
        <v>777</v>
      </c>
      <c r="C65" t="s">
        <v>279</v>
      </c>
      <c r="D65" t="s">
        <v>281</v>
      </c>
      <c r="F65">
        <v>148</v>
      </c>
      <c r="G65">
        <v>15</v>
      </c>
      <c r="H65">
        <v>40.200000000000003</v>
      </c>
      <c r="AE65">
        <f t="shared" si="1"/>
        <v>0</v>
      </c>
      <c r="AF65" s="86">
        <f t="shared" si="3"/>
        <v>0</v>
      </c>
      <c r="AG65" t="e">
        <f t="shared" si="2"/>
        <v>#DIV/0!</v>
      </c>
    </row>
    <row r="66" spans="1:33" x14ac:dyDescent="0.3">
      <c r="A66" t="s">
        <v>385</v>
      </c>
      <c r="B66" t="s">
        <v>778</v>
      </c>
      <c r="C66" t="s">
        <v>273</v>
      </c>
      <c r="D66" t="s">
        <v>280</v>
      </c>
      <c r="E66" s="85">
        <v>44369</v>
      </c>
      <c r="F66">
        <v>172</v>
      </c>
      <c r="G66">
        <v>8</v>
      </c>
      <c r="H66">
        <v>43.2</v>
      </c>
      <c r="I66">
        <v>58</v>
      </c>
      <c r="J66">
        <v>6</v>
      </c>
      <c r="K66">
        <v>17</v>
      </c>
      <c r="L66">
        <v>53</v>
      </c>
      <c r="M66">
        <v>47</v>
      </c>
      <c r="N66">
        <v>61</v>
      </c>
      <c r="O66">
        <v>97</v>
      </c>
      <c r="P66">
        <v>61</v>
      </c>
      <c r="Q66">
        <v>83</v>
      </c>
      <c r="AE66">
        <f t="shared" si="1"/>
        <v>483</v>
      </c>
      <c r="AF66" s="86">
        <f t="shared" si="3"/>
        <v>53.666666666666664</v>
      </c>
      <c r="AG66">
        <f t="shared" si="2"/>
        <v>8.9440993788819881E-2</v>
      </c>
    </row>
    <row r="67" spans="1:33" x14ac:dyDescent="0.3">
      <c r="A67" t="s">
        <v>386</v>
      </c>
      <c r="B67" t="s">
        <v>778</v>
      </c>
      <c r="C67" t="s">
        <v>275</v>
      </c>
      <c r="D67" t="s">
        <v>280</v>
      </c>
      <c r="E67" s="85">
        <v>44369</v>
      </c>
      <c r="F67">
        <v>180</v>
      </c>
      <c r="G67">
        <v>9</v>
      </c>
      <c r="H67">
        <v>44.6</v>
      </c>
      <c r="I67">
        <v>43</v>
      </c>
      <c r="J67">
        <v>9</v>
      </c>
      <c r="K67">
        <v>10</v>
      </c>
      <c r="L67">
        <v>44</v>
      </c>
      <c r="M67">
        <v>52</v>
      </c>
      <c r="N67">
        <v>63</v>
      </c>
      <c r="O67">
        <v>56</v>
      </c>
      <c r="P67">
        <v>60</v>
      </c>
      <c r="Q67">
        <v>82</v>
      </c>
      <c r="R67">
        <v>72</v>
      </c>
      <c r="AE67">
        <f t="shared" ref="AE67:AE130" si="4">SUM(I67:AD67)</f>
        <v>491</v>
      </c>
      <c r="AF67" s="86">
        <f t="shared" si="3"/>
        <v>49.1</v>
      </c>
      <c r="AG67">
        <f t="shared" ref="AG67:AG130" si="5">H67/AE67</f>
        <v>9.0835030549898166E-2</v>
      </c>
    </row>
    <row r="68" spans="1:33" x14ac:dyDescent="0.3">
      <c r="A68" t="s">
        <v>692</v>
      </c>
      <c r="B68" t="s">
        <v>778</v>
      </c>
      <c r="C68" t="s">
        <v>276</v>
      </c>
      <c r="D68" t="s">
        <v>280</v>
      </c>
      <c r="F68">
        <v>178</v>
      </c>
      <c r="G68">
        <v>8</v>
      </c>
      <c r="H68">
        <v>43.3</v>
      </c>
      <c r="AE68">
        <f t="shared" si="4"/>
        <v>0</v>
      </c>
      <c r="AF68" s="86">
        <f t="shared" si="3"/>
        <v>0</v>
      </c>
      <c r="AG68" t="e">
        <f t="shared" si="5"/>
        <v>#DIV/0!</v>
      </c>
    </row>
    <row r="69" spans="1:33" x14ac:dyDescent="0.3">
      <c r="A69" t="s">
        <v>691</v>
      </c>
      <c r="B69" t="s">
        <v>778</v>
      </c>
      <c r="C69" t="s">
        <v>279</v>
      </c>
      <c r="D69" t="s">
        <v>280</v>
      </c>
      <c r="F69">
        <v>159</v>
      </c>
      <c r="G69">
        <v>7</v>
      </c>
      <c r="H69">
        <v>42.4</v>
      </c>
      <c r="AE69">
        <f t="shared" si="4"/>
        <v>0</v>
      </c>
      <c r="AF69" s="86">
        <f t="shared" si="3"/>
        <v>0</v>
      </c>
      <c r="AG69" t="e">
        <f t="shared" si="5"/>
        <v>#DIV/0!</v>
      </c>
    </row>
    <row r="70" spans="1:33" x14ac:dyDescent="0.3">
      <c r="A70" t="s">
        <v>387</v>
      </c>
      <c r="B70" t="s">
        <v>778</v>
      </c>
      <c r="C70" t="s">
        <v>274</v>
      </c>
      <c r="D70" t="s">
        <v>281</v>
      </c>
      <c r="E70" s="85">
        <v>44369</v>
      </c>
      <c r="F70">
        <v>174</v>
      </c>
      <c r="G70">
        <v>8</v>
      </c>
      <c r="H70">
        <v>41</v>
      </c>
      <c r="I70">
        <v>32</v>
      </c>
      <c r="J70">
        <v>17</v>
      </c>
      <c r="K70">
        <v>54</v>
      </c>
      <c r="L70">
        <v>53</v>
      </c>
      <c r="M70">
        <v>62</v>
      </c>
      <c r="N70">
        <v>59</v>
      </c>
      <c r="O70">
        <v>71</v>
      </c>
      <c r="P70">
        <v>83</v>
      </c>
      <c r="Q70">
        <v>77</v>
      </c>
      <c r="AE70">
        <f t="shared" si="4"/>
        <v>508</v>
      </c>
      <c r="AF70" s="86">
        <f t="shared" si="3"/>
        <v>56.444444444444443</v>
      </c>
      <c r="AG70">
        <f t="shared" si="5"/>
        <v>8.070866141732283E-2</v>
      </c>
    </row>
    <row r="71" spans="1:33" x14ac:dyDescent="0.3">
      <c r="A71" t="s">
        <v>388</v>
      </c>
      <c r="B71" t="s">
        <v>778</v>
      </c>
      <c r="C71" t="s">
        <v>274</v>
      </c>
      <c r="D71" t="s">
        <v>281</v>
      </c>
      <c r="E71" s="85">
        <v>44369</v>
      </c>
      <c r="F71">
        <v>169</v>
      </c>
      <c r="G71">
        <v>10</v>
      </c>
      <c r="H71">
        <v>42.5</v>
      </c>
      <c r="I71">
        <v>41</v>
      </c>
      <c r="J71">
        <v>12</v>
      </c>
      <c r="K71">
        <v>37</v>
      </c>
      <c r="L71">
        <v>64</v>
      </c>
      <c r="M71">
        <v>69</v>
      </c>
      <c r="N71">
        <v>48</v>
      </c>
      <c r="O71">
        <v>38</v>
      </c>
      <c r="P71">
        <v>62</v>
      </c>
      <c r="Q71">
        <v>85</v>
      </c>
      <c r="R71">
        <v>48</v>
      </c>
      <c r="S71">
        <v>50</v>
      </c>
      <c r="AE71">
        <f t="shared" si="4"/>
        <v>554</v>
      </c>
      <c r="AF71" s="86">
        <f t="shared" si="3"/>
        <v>50.363636363636367</v>
      </c>
      <c r="AG71">
        <f t="shared" si="5"/>
        <v>7.6714801444043315E-2</v>
      </c>
    </row>
    <row r="72" spans="1:33" x14ac:dyDescent="0.3">
      <c r="A72" t="s">
        <v>690</v>
      </c>
      <c r="B72" t="s">
        <v>778</v>
      </c>
      <c r="C72" t="s">
        <v>276</v>
      </c>
      <c r="D72" t="s">
        <v>281</v>
      </c>
      <c r="F72">
        <v>172</v>
      </c>
      <c r="G72">
        <v>7</v>
      </c>
      <c r="H72">
        <v>44.5</v>
      </c>
      <c r="AE72">
        <f t="shared" si="4"/>
        <v>0</v>
      </c>
      <c r="AF72" s="86">
        <f t="shared" si="3"/>
        <v>0</v>
      </c>
      <c r="AG72" t="e">
        <f t="shared" si="5"/>
        <v>#DIV/0!</v>
      </c>
    </row>
    <row r="73" spans="1:33" x14ac:dyDescent="0.3">
      <c r="A73" t="s">
        <v>689</v>
      </c>
      <c r="B73" t="s">
        <v>778</v>
      </c>
      <c r="C73" t="s">
        <v>279</v>
      </c>
      <c r="D73" t="s">
        <v>281</v>
      </c>
      <c r="F73">
        <v>160</v>
      </c>
      <c r="G73">
        <v>8</v>
      </c>
      <c r="H73">
        <v>44.3</v>
      </c>
      <c r="AE73">
        <f t="shared" si="4"/>
        <v>0</v>
      </c>
      <c r="AF73" s="86">
        <f t="shared" si="3"/>
        <v>0</v>
      </c>
      <c r="AG73" t="e">
        <f t="shared" si="5"/>
        <v>#DIV/0!</v>
      </c>
    </row>
    <row r="74" spans="1:33" x14ac:dyDescent="0.3">
      <c r="A74" t="s">
        <v>389</v>
      </c>
      <c r="B74" t="s">
        <v>779</v>
      </c>
      <c r="C74" t="s">
        <v>278</v>
      </c>
      <c r="D74" t="s">
        <v>280</v>
      </c>
      <c r="E74" s="85">
        <v>44427</v>
      </c>
      <c r="F74">
        <v>115</v>
      </c>
      <c r="G74">
        <v>8</v>
      </c>
      <c r="H74">
        <v>53.9</v>
      </c>
      <c r="I74">
        <v>46</v>
      </c>
      <c r="J74">
        <v>97</v>
      </c>
      <c r="K74">
        <v>74</v>
      </c>
      <c r="L74">
        <v>107</v>
      </c>
      <c r="M74">
        <v>49</v>
      </c>
      <c r="N74">
        <v>77</v>
      </c>
      <c r="O74">
        <v>55</v>
      </c>
      <c r="AE74">
        <f t="shared" si="4"/>
        <v>505</v>
      </c>
      <c r="AF74" s="86">
        <f t="shared" si="3"/>
        <v>56.111111111111114</v>
      </c>
      <c r="AG74">
        <f t="shared" si="5"/>
        <v>0.10673267326732673</v>
      </c>
    </row>
    <row r="75" spans="1:33" x14ac:dyDescent="0.3">
      <c r="A75" t="s">
        <v>688</v>
      </c>
      <c r="B75" t="s">
        <v>779</v>
      </c>
      <c r="C75" t="s">
        <v>274</v>
      </c>
      <c r="D75" t="s">
        <v>280</v>
      </c>
      <c r="F75">
        <v>112</v>
      </c>
      <c r="G75">
        <v>6</v>
      </c>
      <c r="H75">
        <v>52.1</v>
      </c>
      <c r="AE75">
        <f t="shared" si="4"/>
        <v>0</v>
      </c>
      <c r="AF75" s="86">
        <f t="shared" si="3"/>
        <v>0</v>
      </c>
      <c r="AG75" t="e">
        <f t="shared" si="5"/>
        <v>#DIV/0!</v>
      </c>
    </row>
    <row r="76" spans="1:33" x14ac:dyDescent="0.3">
      <c r="A76" t="s">
        <v>390</v>
      </c>
      <c r="B76" t="s">
        <v>779</v>
      </c>
      <c r="C76" t="s">
        <v>277</v>
      </c>
      <c r="D76" t="s">
        <v>280</v>
      </c>
      <c r="E76" s="85">
        <v>44427</v>
      </c>
      <c r="F76">
        <v>113</v>
      </c>
      <c r="G76">
        <v>10</v>
      </c>
      <c r="H76">
        <v>50.7</v>
      </c>
      <c r="I76">
        <v>37</v>
      </c>
      <c r="J76">
        <v>33</v>
      </c>
      <c r="K76">
        <v>63</v>
      </c>
      <c r="L76">
        <v>92</v>
      </c>
      <c r="M76">
        <v>68</v>
      </c>
      <c r="N76">
        <v>49</v>
      </c>
      <c r="O76">
        <v>65</v>
      </c>
      <c r="P76">
        <v>38</v>
      </c>
      <c r="Q76">
        <v>37</v>
      </c>
      <c r="AE76">
        <f t="shared" si="4"/>
        <v>482</v>
      </c>
      <c r="AF76" s="86">
        <f t="shared" si="3"/>
        <v>43.81818181818182</v>
      </c>
      <c r="AG76">
        <f t="shared" si="5"/>
        <v>0.10518672199170125</v>
      </c>
    </row>
    <row r="77" spans="1:33" x14ac:dyDescent="0.3">
      <c r="A77" t="s">
        <v>687</v>
      </c>
      <c r="B77" t="s">
        <v>779</v>
      </c>
      <c r="C77" t="s">
        <v>279</v>
      </c>
      <c r="D77" t="s">
        <v>280</v>
      </c>
      <c r="F77">
        <v>100</v>
      </c>
      <c r="G77">
        <v>6</v>
      </c>
      <c r="H77">
        <v>52.5</v>
      </c>
      <c r="AE77">
        <f t="shared" si="4"/>
        <v>0</v>
      </c>
      <c r="AF77" s="86">
        <f t="shared" si="3"/>
        <v>0</v>
      </c>
      <c r="AG77" t="e">
        <f t="shared" si="5"/>
        <v>#DIV/0!</v>
      </c>
    </row>
    <row r="78" spans="1:33" x14ac:dyDescent="0.3">
      <c r="A78" t="s">
        <v>686</v>
      </c>
      <c r="B78" t="s">
        <v>779</v>
      </c>
      <c r="C78" t="s">
        <v>273</v>
      </c>
      <c r="D78" t="s">
        <v>281</v>
      </c>
      <c r="F78">
        <v>114</v>
      </c>
      <c r="G78">
        <v>6</v>
      </c>
      <c r="H78">
        <v>51.2</v>
      </c>
      <c r="AE78">
        <f t="shared" si="4"/>
        <v>0</v>
      </c>
      <c r="AF78" s="86">
        <f t="shared" si="3"/>
        <v>0</v>
      </c>
      <c r="AG78" t="e">
        <f t="shared" si="5"/>
        <v>#DIV/0!</v>
      </c>
    </row>
    <row r="79" spans="1:33" x14ac:dyDescent="0.3">
      <c r="A79" t="s">
        <v>391</v>
      </c>
      <c r="B79" t="s">
        <v>779</v>
      </c>
      <c r="C79" t="s">
        <v>274</v>
      </c>
      <c r="D79" t="s">
        <v>281</v>
      </c>
      <c r="E79" s="85">
        <v>44427</v>
      </c>
      <c r="F79">
        <v>118</v>
      </c>
      <c r="G79">
        <v>12</v>
      </c>
      <c r="H79">
        <v>52.3</v>
      </c>
      <c r="I79">
        <v>53</v>
      </c>
      <c r="J79">
        <v>66</v>
      </c>
      <c r="K79">
        <v>21</v>
      </c>
      <c r="L79">
        <v>37</v>
      </c>
      <c r="M79">
        <v>66</v>
      </c>
      <c r="N79">
        <v>49</v>
      </c>
      <c r="O79">
        <v>54</v>
      </c>
      <c r="P79">
        <v>64</v>
      </c>
      <c r="Q79">
        <v>52</v>
      </c>
      <c r="AE79">
        <f t="shared" si="4"/>
        <v>462</v>
      </c>
      <c r="AF79" s="86">
        <f t="shared" si="3"/>
        <v>35.53846153846154</v>
      </c>
      <c r="AG79">
        <f t="shared" si="5"/>
        <v>0.11320346320346319</v>
      </c>
    </row>
    <row r="80" spans="1:33" x14ac:dyDescent="0.3">
      <c r="A80" t="s">
        <v>392</v>
      </c>
      <c r="B80" t="s">
        <v>779</v>
      </c>
      <c r="C80" t="s">
        <v>276</v>
      </c>
      <c r="D80" t="s">
        <v>281</v>
      </c>
      <c r="E80" s="85">
        <v>44427</v>
      </c>
      <c r="F80">
        <v>93</v>
      </c>
      <c r="G80">
        <v>10</v>
      </c>
      <c r="H80">
        <v>59.2</v>
      </c>
      <c r="I80">
        <v>79</v>
      </c>
      <c r="J80">
        <v>54</v>
      </c>
      <c r="K80">
        <v>61</v>
      </c>
      <c r="L80">
        <v>45</v>
      </c>
      <c r="M80">
        <v>42</v>
      </c>
      <c r="N80">
        <v>73</v>
      </c>
      <c r="O80">
        <v>54</v>
      </c>
      <c r="P80">
        <v>43</v>
      </c>
      <c r="Q80">
        <v>33</v>
      </c>
      <c r="R80">
        <v>36</v>
      </c>
      <c r="AE80">
        <f t="shared" si="4"/>
        <v>520</v>
      </c>
      <c r="AF80" s="86">
        <f t="shared" si="3"/>
        <v>47.272727272727273</v>
      </c>
      <c r="AG80">
        <f t="shared" si="5"/>
        <v>0.11384615384615385</v>
      </c>
    </row>
    <row r="81" spans="1:33" x14ac:dyDescent="0.3">
      <c r="A81" t="s">
        <v>685</v>
      </c>
      <c r="B81" t="s">
        <v>779</v>
      </c>
      <c r="C81" t="s">
        <v>277</v>
      </c>
      <c r="D81" t="s">
        <v>281</v>
      </c>
      <c r="F81">
        <v>110</v>
      </c>
      <c r="G81">
        <v>6</v>
      </c>
      <c r="H81">
        <v>54</v>
      </c>
      <c r="AE81">
        <f t="shared" si="4"/>
        <v>0</v>
      </c>
      <c r="AF81" s="86">
        <f t="shared" si="3"/>
        <v>0</v>
      </c>
      <c r="AG81" t="e">
        <f t="shared" si="5"/>
        <v>#DIV/0!</v>
      </c>
    </row>
    <row r="82" spans="1:33" x14ac:dyDescent="0.3">
      <c r="A82" t="s">
        <v>684</v>
      </c>
      <c r="B82" t="s">
        <v>780</v>
      </c>
      <c r="C82" t="s">
        <v>273</v>
      </c>
      <c r="D82" t="s">
        <v>280</v>
      </c>
      <c r="F82">
        <v>120</v>
      </c>
      <c r="G82">
        <v>9</v>
      </c>
      <c r="H82">
        <v>60.1</v>
      </c>
      <c r="AE82">
        <f t="shared" si="4"/>
        <v>0</v>
      </c>
      <c r="AF82" s="86">
        <f t="shared" si="3"/>
        <v>0</v>
      </c>
      <c r="AG82" t="e">
        <f t="shared" si="5"/>
        <v>#DIV/0!</v>
      </c>
    </row>
    <row r="83" spans="1:33" x14ac:dyDescent="0.3">
      <c r="A83" t="s">
        <v>393</v>
      </c>
      <c r="B83" t="s">
        <v>780</v>
      </c>
      <c r="C83" t="s">
        <v>274</v>
      </c>
      <c r="D83" t="s">
        <v>280</v>
      </c>
      <c r="E83" s="85">
        <v>44371</v>
      </c>
      <c r="F83">
        <v>110</v>
      </c>
      <c r="G83">
        <v>12</v>
      </c>
      <c r="H83">
        <v>67.099999999999994</v>
      </c>
      <c r="I83">
        <v>92</v>
      </c>
      <c r="J83">
        <v>27</v>
      </c>
      <c r="K83">
        <v>16</v>
      </c>
      <c r="L83">
        <v>39</v>
      </c>
      <c r="M83">
        <v>40</v>
      </c>
      <c r="N83">
        <v>23</v>
      </c>
      <c r="O83">
        <v>48</v>
      </c>
      <c r="P83">
        <v>41</v>
      </c>
      <c r="Q83">
        <v>39</v>
      </c>
      <c r="R83">
        <v>15</v>
      </c>
      <c r="S83">
        <v>30</v>
      </c>
      <c r="T83">
        <v>49</v>
      </c>
      <c r="U83">
        <v>30</v>
      </c>
      <c r="AE83">
        <f t="shared" si="4"/>
        <v>489</v>
      </c>
      <c r="AF83" s="86">
        <f t="shared" si="3"/>
        <v>37.615384615384613</v>
      </c>
      <c r="AG83">
        <f t="shared" si="5"/>
        <v>0.13721881390593046</v>
      </c>
    </row>
    <row r="84" spans="1:33" x14ac:dyDescent="0.3">
      <c r="A84" t="s">
        <v>394</v>
      </c>
      <c r="B84" t="s">
        <v>780</v>
      </c>
      <c r="C84" t="s">
        <v>276</v>
      </c>
      <c r="D84" t="s">
        <v>280</v>
      </c>
      <c r="E84" s="85">
        <v>44376</v>
      </c>
      <c r="F84">
        <v>141</v>
      </c>
      <c r="G84">
        <v>12</v>
      </c>
      <c r="H84">
        <v>53.9</v>
      </c>
      <c r="I84">
        <v>42</v>
      </c>
      <c r="J84">
        <v>20</v>
      </c>
      <c r="K84">
        <v>31</v>
      </c>
      <c r="L84">
        <v>31</v>
      </c>
      <c r="M84">
        <v>41</v>
      </c>
      <c r="N84">
        <v>49</v>
      </c>
      <c r="O84">
        <v>61</v>
      </c>
      <c r="P84">
        <v>58</v>
      </c>
      <c r="Q84">
        <v>53</v>
      </c>
      <c r="R84">
        <v>47</v>
      </c>
      <c r="S84">
        <v>45</v>
      </c>
      <c r="T84">
        <v>43</v>
      </c>
      <c r="U84">
        <v>14</v>
      </c>
      <c r="AE84">
        <f t="shared" si="4"/>
        <v>535</v>
      </c>
      <c r="AF84" s="86">
        <f t="shared" si="3"/>
        <v>41.153846153846153</v>
      </c>
      <c r="AG84">
        <f t="shared" si="5"/>
        <v>0.10074766355140187</v>
      </c>
    </row>
    <row r="85" spans="1:33" x14ac:dyDescent="0.3">
      <c r="A85" t="s">
        <v>395</v>
      </c>
      <c r="B85" t="s">
        <v>780</v>
      </c>
      <c r="C85" t="s">
        <v>277</v>
      </c>
      <c r="D85" t="s">
        <v>280</v>
      </c>
      <c r="E85" s="85">
        <v>44372</v>
      </c>
      <c r="F85">
        <v>103</v>
      </c>
      <c r="G85">
        <v>10</v>
      </c>
      <c r="H85">
        <v>54.2</v>
      </c>
      <c r="I85">
        <v>17</v>
      </c>
      <c r="J85">
        <v>30</v>
      </c>
      <c r="K85">
        <v>35</v>
      </c>
      <c r="L85">
        <v>48</v>
      </c>
      <c r="M85">
        <v>52</v>
      </c>
      <c r="N85">
        <v>40</v>
      </c>
      <c r="O85">
        <v>34</v>
      </c>
      <c r="P85">
        <v>59</v>
      </c>
      <c r="Q85">
        <v>49</v>
      </c>
      <c r="R85">
        <v>55</v>
      </c>
      <c r="S85">
        <v>39</v>
      </c>
      <c r="AE85">
        <f t="shared" si="4"/>
        <v>458</v>
      </c>
      <c r="AF85" s="86">
        <f t="shared" si="3"/>
        <v>41.636363636363633</v>
      </c>
      <c r="AG85">
        <f t="shared" si="5"/>
        <v>0.11834061135371179</v>
      </c>
    </row>
    <row r="86" spans="1:33" x14ac:dyDescent="0.3">
      <c r="A86" t="s">
        <v>683</v>
      </c>
      <c r="B86" t="s">
        <v>780</v>
      </c>
      <c r="C86" t="s">
        <v>273</v>
      </c>
      <c r="D86" t="s">
        <v>281</v>
      </c>
      <c r="F86">
        <v>118</v>
      </c>
      <c r="G86">
        <v>9</v>
      </c>
      <c r="H86">
        <v>49.6</v>
      </c>
      <c r="AE86">
        <f t="shared" si="4"/>
        <v>0</v>
      </c>
      <c r="AF86" s="86">
        <f t="shared" si="3"/>
        <v>0</v>
      </c>
      <c r="AG86" t="e">
        <f t="shared" si="5"/>
        <v>#DIV/0!</v>
      </c>
    </row>
    <row r="87" spans="1:33" x14ac:dyDescent="0.3">
      <c r="A87" t="s">
        <v>396</v>
      </c>
      <c r="B87" t="s">
        <v>780</v>
      </c>
      <c r="C87" t="s">
        <v>275</v>
      </c>
      <c r="D87" t="s">
        <v>281</v>
      </c>
      <c r="E87" s="85">
        <v>44371</v>
      </c>
      <c r="F87">
        <v>112</v>
      </c>
      <c r="G87">
        <v>9</v>
      </c>
      <c r="H87">
        <v>56.4</v>
      </c>
      <c r="I87">
        <v>26</v>
      </c>
      <c r="J87">
        <v>51</v>
      </c>
      <c r="K87">
        <v>24</v>
      </c>
      <c r="L87">
        <v>51</v>
      </c>
      <c r="M87">
        <v>51</v>
      </c>
      <c r="N87">
        <v>67</v>
      </c>
      <c r="O87">
        <v>45</v>
      </c>
      <c r="P87">
        <v>56</v>
      </c>
      <c r="Q87">
        <v>58</v>
      </c>
      <c r="R87">
        <v>37</v>
      </c>
      <c r="AE87">
        <f t="shared" si="4"/>
        <v>466</v>
      </c>
      <c r="AF87" s="86">
        <f t="shared" si="3"/>
        <v>46.6</v>
      </c>
      <c r="AG87">
        <f t="shared" si="5"/>
        <v>0.12103004291845493</v>
      </c>
    </row>
    <row r="88" spans="1:33" x14ac:dyDescent="0.3">
      <c r="A88" t="s">
        <v>397</v>
      </c>
      <c r="B88" t="s">
        <v>780</v>
      </c>
      <c r="C88" t="s">
        <v>276</v>
      </c>
      <c r="D88" t="s">
        <v>281</v>
      </c>
      <c r="E88" s="85">
        <v>44371</v>
      </c>
      <c r="F88">
        <v>127</v>
      </c>
      <c r="G88">
        <v>11</v>
      </c>
      <c r="H88">
        <v>61.1</v>
      </c>
      <c r="I88">
        <v>36</v>
      </c>
      <c r="J88">
        <v>22</v>
      </c>
      <c r="K88">
        <v>48</v>
      </c>
      <c r="L88">
        <v>40</v>
      </c>
      <c r="M88">
        <v>17</v>
      </c>
      <c r="N88">
        <v>51</v>
      </c>
      <c r="O88">
        <v>56</v>
      </c>
      <c r="P88">
        <v>66</v>
      </c>
      <c r="Q88">
        <v>53</v>
      </c>
      <c r="R88">
        <v>53</v>
      </c>
      <c r="S88">
        <v>38</v>
      </c>
      <c r="T88">
        <v>31</v>
      </c>
      <c r="AE88">
        <f t="shared" si="4"/>
        <v>511</v>
      </c>
      <c r="AF88" s="86">
        <f t="shared" si="3"/>
        <v>42.583333333333336</v>
      </c>
      <c r="AG88">
        <f t="shared" si="5"/>
        <v>0.11956947162426615</v>
      </c>
    </row>
    <row r="89" spans="1:33" x14ac:dyDescent="0.3">
      <c r="A89" t="s">
        <v>682</v>
      </c>
      <c r="B89" t="s">
        <v>780</v>
      </c>
      <c r="C89" t="s">
        <v>279</v>
      </c>
      <c r="D89" t="s">
        <v>281</v>
      </c>
      <c r="F89">
        <v>113</v>
      </c>
      <c r="G89">
        <v>8</v>
      </c>
      <c r="H89">
        <v>51.9</v>
      </c>
      <c r="AE89">
        <f t="shared" si="4"/>
        <v>0</v>
      </c>
      <c r="AF89" s="86">
        <f t="shared" si="3"/>
        <v>0</v>
      </c>
      <c r="AG89" t="e">
        <f t="shared" si="5"/>
        <v>#DIV/0!</v>
      </c>
    </row>
    <row r="90" spans="1:33" x14ac:dyDescent="0.3">
      <c r="A90" t="s">
        <v>681</v>
      </c>
      <c r="B90" t="s">
        <v>822</v>
      </c>
      <c r="C90" t="s">
        <v>277</v>
      </c>
      <c r="D90" t="s">
        <v>280</v>
      </c>
      <c r="F90">
        <v>145</v>
      </c>
      <c r="G90">
        <v>11</v>
      </c>
      <c r="H90">
        <v>39.6</v>
      </c>
      <c r="AE90">
        <f t="shared" si="4"/>
        <v>0</v>
      </c>
      <c r="AF90" s="86">
        <f t="shared" si="3"/>
        <v>0</v>
      </c>
      <c r="AG90" t="e">
        <f t="shared" si="5"/>
        <v>#DIV/0!</v>
      </c>
    </row>
    <row r="91" spans="1:33" x14ac:dyDescent="0.3">
      <c r="A91" t="s">
        <v>680</v>
      </c>
      <c r="B91" t="s">
        <v>822</v>
      </c>
      <c r="C91" t="s">
        <v>279</v>
      </c>
      <c r="D91" t="s">
        <v>280</v>
      </c>
      <c r="F91">
        <v>110</v>
      </c>
      <c r="G91">
        <v>10</v>
      </c>
      <c r="H91">
        <v>56.4</v>
      </c>
      <c r="AE91">
        <f t="shared" si="4"/>
        <v>0</v>
      </c>
      <c r="AF91" s="86">
        <f t="shared" si="3"/>
        <v>0</v>
      </c>
      <c r="AG91" t="e">
        <f t="shared" si="5"/>
        <v>#DIV/0!</v>
      </c>
    </row>
    <row r="92" spans="1:33" x14ac:dyDescent="0.3">
      <c r="A92" t="s">
        <v>398</v>
      </c>
      <c r="B92" t="s">
        <v>781</v>
      </c>
      <c r="C92" t="s">
        <v>273</v>
      </c>
      <c r="D92" t="s">
        <v>281</v>
      </c>
      <c r="E92" s="85">
        <v>44377</v>
      </c>
      <c r="F92">
        <v>132</v>
      </c>
      <c r="G92">
        <v>13</v>
      </c>
      <c r="H92">
        <v>35.9</v>
      </c>
      <c r="I92">
        <v>6</v>
      </c>
      <c r="J92">
        <v>6</v>
      </c>
      <c r="K92">
        <v>14</v>
      </c>
      <c r="L92">
        <v>3</v>
      </c>
      <c r="M92">
        <v>9</v>
      </c>
      <c r="N92">
        <v>34</v>
      </c>
      <c r="O92">
        <v>25</v>
      </c>
      <c r="P92">
        <v>32</v>
      </c>
      <c r="Q92">
        <v>58</v>
      </c>
      <c r="R92">
        <v>32</v>
      </c>
      <c r="S92">
        <v>32</v>
      </c>
      <c r="T92">
        <v>57</v>
      </c>
      <c r="U92">
        <v>21</v>
      </c>
      <c r="V92">
        <v>39</v>
      </c>
      <c r="AE92">
        <f t="shared" si="4"/>
        <v>368</v>
      </c>
      <c r="AF92" s="86">
        <f t="shared" si="3"/>
        <v>26.285714285714285</v>
      </c>
      <c r="AG92">
        <f t="shared" si="5"/>
        <v>9.7554347826086948E-2</v>
      </c>
    </row>
    <row r="93" spans="1:33" x14ac:dyDescent="0.3">
      <c r="A93" t="s">
        <v>399</v>
      </c>
      <c r="B93" t="s">
        <v>781</v>
      </c>
      <c r="C93" t="s">
        <v>275</v>
      </c>
      <c r="D93" t="s">
        <v>281</v>
      </c>
      <c r="E93" s="85">
        <v>44377</v>
      </c>
      <c r="F93">
        <v>121</v>
      </c>
      <c r="G93">
        <v>11</v>
      </c>
      <c r="H93">
        <v>47.1</v>
      </c>
      <c r="I93">
        <v>6</v>
      </c>
      <c r="J93">
        <v>33</v>
      </c>
      <c r="K93">
        <v>17</v>
      </c>
      <c r="L93">
        <v>18</v>
      </c>
      <c r="M93">
        <v>21</v>
      </c>
      <c r="N93">
        <v>34</v>
      </c>
      <c r="O93">
        <v>43</v>
      </c>
      <c r="P93">
        <v>50</v>
      </c>
      <c r="Q93">
        <v>79</v>
      </c>
      <c r="R93">
        <v>89</v>
      </c>
      <c r="S93">
        <v>68</v>
      </c>
      <c r="T93">
        <v>54</v>
      </c>
      <c r="AE93">
        <f t="shared" si="4"/>
        <v>512</v>
      </c>
      <c r="AF93" s="86">
        <f t="shared" si="3"/>
        <v>42.666666666666664</v>
      </c>
      <c r="AG93">
        <f t="shared" si="5"/>
        <v>9.1992187500000003E-2</v>
      </c>
    </row>
    <row r="94" spans="1:33" x14ac:dyDescent="0.3">
      <c r="A94" t="s">
        <v>400</v>
      </c>
      <c r="B94" t="s">
        <v>781</v>
      </c>
      <c r="C94" t="s">
        <v>276</v>
      </c>
      <c r="D94" t="s">
        <v>281</v>
      </c>
      <c r="E94" s="85">
        <v>44379</v>
      </c>
      <c r="F94">
        <v>126</v>
      </c>
      <c r="G94">
        <v>11</v>
      </c>
      <c r="H94">
        <v>38.799999999999997</v>
      </c>
      <c r="I94">
        <v>48</v>
      </c>
      <c r="J94">
        <v>7</v>
      </c>
      <c r="K94">
        <v>10</v>
      </c>
      <c r="L94">
        <v>4</v>
      </c>
      <c r="M94">
        <v>23</v>
      </c>
      <c r="N94">
        <v>29</v>
      </c>
      <c r="O94">
        <v>73</v>
      </c>
      <c r="P94">
        <v>47</v>
      </c>
      <c r="Q94">
        <v>50</v>
      </c>
      <c r="R94">
        <v>66</v>
      </c>
      <c r="S94">
        <v>60</v>
      </c>
      <c r="T94">
        <v>30</v>
      </c>
      <c r="AE94">
        <f t="shared" si="4"/>
        <v>447</v>
      </c>
      <c r="AF94" s="86">
        <f t="shared" si="3"/>
        <v>37.25</v>
      </c>
      <c r="AG94">
        <f t="shared" si="5"/>
        <v>8.6800894854586128E-2</v>
      </c>
    </row>
    <row r="95" spans="1:33" x14ac:dyDescent="0.3">
      <c r="A95" t="s">
        <v>679</v>
      </c>
      <c r="B95" t="s">
        <v>781</v>
      </c>
      <c r="C95" t="s">
        <v>279</v>
      </c>
      <c r="D95" t="s">
        <v>281</v>
      </c>
      <c r="F95">
        <v>100</v>
      </c>
      <c r="G95">
        <v>11</v>
      </c>
      <c r="H95">
        <v>49.6</v>
      </c>
      <c r="AE95">
        <f t="shared" si="4"/>
        <v>0</v>
      </c>
      <c r="AF95" s="86">
        <f t="shared" si="3"/>
        <v>0</v>
      </c>
      <c r="AG95" t="e">
        <f t="shared" si="5"/>
        <v>#DIV/0!</v>
      </c>
    </row>
    <row r="96" spans="1:33" x14ac:dyDescent="0.3">
      <c r="A96" t="s">
        <v>401</v>
      </c>
      <c r="B96" t="s">
        <v>781</v>
      </c>
      <c r="C96" t="s">
        <v>273</v>
      </c>
      <c r="D96" t="s">
        <v>280</v>
      </c>
      <c r="E96" s="85">
        <v>44379</v>
      </c>
      <c r="F96">
        <v>111</v>
      </c>
      <c r="G96">
        <v>13</v>
      </c>
      <c r="H96">
        <v>39.200000000000003</v>
      </c>
      <c r="I96">
        <v>25</v>
      </c>
      <c r="J96">
        <v>7</v>
      </c>
      <c r="K96">
        <v>14</v>
      </c>
      <c r="L96">
        <v>6</v>
      </c>
      <c r="M96">
        <v>20</v>
      </c>
      <c r="N96">
        <v>22</v>
      </c>
      <c r="O96">
        <v>40</v>
      </c>
      <c r="P96">
        <v>45</v>
      </c>
      <c r="Q96">
        <v>38</v>
      </c>
      <c r="R96">
        <v>41</v>
      </c>
      <c r="S96">
        <v>39</v>
      </c>
      <c r="T96">
        <v>43</v>
      </c>
      <c r="U96">
        <v>53</v>
      </c>
      <c r="V96">
        <v>43</v>
      </c>
      <c r="AE96">
        <f t="shared" si="4"/>
        <v>436</v>
      </c>
      <c r="AF96" s="86">
        <f t="shared" si="3"/>
        <v>31.142857142857142</v>
      </c>
      <c r="AG96">
        <f t="shared" si="5"/>
        <v>8.990825688073395E-2</v>
      </c>
    </row>
    <row r="97" spans="1:33" x14ac:dyDescent="0.3">
      <c r="A97" t="s">
        <v>678</v>
      </c>
      <c r="B97" t="s">
        <v>781</v>
      </c>
      <c r="C97" t="s">
        <v>274</v>
      </c>
      <c r="D97" t="s">
        <v>280</v>
      </c>
      <c r="F97">
        <v>98</v>
      </c>
      <c r="G97">
        <v>12</v>
      </c>
      <c r="H97">
        <v>35.1</v>
      </c>
      <c r="AE97">
        <f t="shared" si="4"/>
        <v>0</v>
      </c>
      <c r="AF97" s="86">
        <f t="shared" si="3"/>
        <v>0</v>
      </c>
      <c r="AG97" t="e">
        <f t="shared" si="5"/>
        <v>#DIV/0!</v>
      </c>
    </row>
    <row r="98" spans="1:33" x14ac:dyDescent="0.3">
      <c r="A98" t="s">
        <v>677</v>
      </c>
      <c r="B98" t="s">
        <v>782</v>
      </c>
      <c r="C98" t="s">
        <v>273</v>
      </c>
      <c r="D98" t="s">
        <v>280</v>
      </c>
      <c r="F98">
        <v>110</v>
      </c>
      <c r="G98">
        <v>5</v>
      </c>
      <c r="H98">
        <v>17.5</v>
      </c>
      <c r="AE98">
        <f t="shared" si="4"/>
        <v>0</v>
      </c>
      <c r="AF98" s="86">
        <f t="shared" si="3"/>
        <v>0</v>
      </c>
      <c r="AG98" t="e">
        <f t="shared" si="5"/>
        <v>#DIV/0!</v>
      </c>
    </row>
    <row r="99" spans="1:33" x14ac:dyDescent="0.3">
      <c r="A99" t="s">
        <v>402</v>
      </c>
      <c r="B99" t="s">
        <v>782</v>
      </c>
      <c r="C99" t="s">
        <v>274</v>
      </c>
      <c r="D99" t="s">
        <v>280</v>
      </c>
      <c r="F99">
        <v>113</v>
      </c>
      <c r="G99">
        <v>8</v>
      </c>
      <c r="H99">
        <v>37</v>
      </c>
      <c r="AE99">
        <f t="shared" si="4"/>
        <v>0</v>
      </c>
      <c r="AF99" s="86">
        <f t="shared" si="3"/>
        <v>0</v>
      </c>
      <c r="AG99" t="e">
        <f t="shared" si="5"/>
        <v>#DIV/0!</v>
      </c>
    </row>
    <row r="100" spans="1:33" x14ac:dyDescent="0.3">
      <c r="A100" t="s">
        <v>676</v>
      </c>
      <c r="B100" t="s">
        <v>782</v>
      </c>
      <c r="C100" t="s">
        <v>276</v>
      </c>
      <c r="D100" t="s">
        <v>280</v>
      </c>
      <c r="E100" s="85">
        <v>44383</v>
      </c>
      <c r="F100">
        <v>62</v>
      </c>
      <c r="G100">
        <v>9</v>
      </c>
      <c r="H100">
        <v>39.1</v>
      </c>
      <c r="I100">
        <v>37</v>
      </c>
      <c r="J100">
        <v>23</v>
      </c>
      <c r="K100">
        <v>61</v>
      </c>
      <c r="L100">
        <v>97</v>
      </c>
      <c r="M100">
        <v>69</v>
      </c>
      <c r="N100">
        <v>78</v>
      </c>
      <c r="O100">
        <v>52</v>
      </c>
      <c r="P100">
        <v>48</v>
      </c>
      <c r="Q100">
        <v>23</v>
      </c>
      <c r="AE100">
        <f t="shared" si="4"/>
        <v>488</v>
      </c>
      <c r="AF100" s="86">
        <f t="shared" si="3"/>
        <v>48.8</v>
      </c>
      <c r="AG100">
        <f t="shared" si="5"/>
        <v>8.0122950819672134E-2</v>
      </c>
    </row>
    <row r="101" spans="1:33" x14ac:dyDescent="0.3">
      <c r="A101" t="s">
        <v>403</v>
      </c>
      <c r="B101" t="s">
        <v>783</v>
      </c>
      <c r="C101" t="s">
        <v>278</v>
      </c>
      <c r="D101" t="s">
        <v>280</v>
      </c>
      <c r="E101" s="85">
        <v>44481</v>
      </c>
      <c r="F101">
        <v>118</v>
      </c>
      <c r="G101">
        <v>7</v>
      </c>
      <c r="H101">
        <v>29.7</v>
      </c>
      <c r="I101">
        <v>60</v>
      </c>
      <c r="J101">
        <v>29</v>
      </c>
      <c r="K101">
        <v>39</v>
      </c>
      <c r="L101">
        <v>34</v>
      </c>
      <c r="M101">
        <v>26</v>
      </c>
      <c r="N101">
        <v>39</v>
      </c>
      <c r="O101">
        <v>45</v>
      </c>
      <c r="P101">
        <v>36</v>
      </c>
      <c r="AE101">
        <f t="shared" si="4"/>
        <v>308</v>
      </c>
      <c r="AF101" s="86">
        <f t="shared" si="3"/>
        <v>38.5</v>
      </c>
      <c r="AG101">
        <f t="shared" si="5"/>
        <v>9.6428571428571433E-2</v>
      </c>
    </row>
    <row r="102" spans="1:33" x14ac:dyDescent="0.3">
      <c r="A102" t="s">
        <v>675</v>
      </c>
      <c r="B102" t="s">
        <v>783</v>
      </c>
      <c r="C102" t="s">
        <v>274</v>
      </c>
      <c r="D102" t="s">
        <v>280</v>
      </c>
      <c r="F102">
        <v>118</v>
      </c>
      <c r="G102">
        <v>10</v>
      </c>
      <c r="H102">
        <v>41.6</v>
      </c>
      <c r="AE102">
        <f t="shared" si="4"/>
        <v>0</v>
      </c>
      <c r="AF102" s="86">
        <f t="shared" si="3"/>
        <v>0</v>
      </c>
      <c r="AG102" t="e">
        <f t="shared" si="5"/>
        <v>#DIV/0!</v>
      </c>
    </row>
    <row r="103" spans="1:33" x14ac:dyDescent="0.3">
      <c r="A103" t="s">
        <v>404</v>
      </c>
      <c r="B103" t="s">
        <v>783</v>
      </c>
      <c r="C103" t="s">
        <v>276</v>
      </c>
      <c r="D103" t="s">
        <v>280</v>
      </c>
      <c r="E103" s="85">
        <v>44481</v>
      </c>
      <c r="F103">
        <v>97</v>
      </c>
      <c r="G103">
        <v>5</v>
      </c>
      <c r="H103">
        <v>11.1</v>
      </c>
      <c r="I103">
        <v>53</v>
      </c>
      <c r="J103">
        <v>22</v>
      </c>
      <c r="K103">
        <v>14</v>
      </c>
      <c r="L103">
        <v>15</v>
      </c>
      <c r="M103">
        <v>28</v>
      </c>
      <c r="N103">
        <v>5</v>
      </c>
      <c r="AE103">
        <f t="shared" si="4"/>
        <v>137</v>
      </c>
      <c r="AF103" s="86">
        <f t="shared" si="3"/>
        <v>22.833333333333332</v>
      </c>
      <c r="AG103">
        <f t="shared" si="5"/>
        <v>8.1021897810218971E-2</v>
      </c>
    </row>
    <row r="104" spans="1:33" x14ac:dyDescent="0.3">
      <c r="A104" t="s">
        <v>674</v>
      </c>
      <c r="B104" t="s">
        <v>783</v>
      </c>
      <c r="C104" t="s">
        <v>277</v>
      </c>
      <c r="D104" t="s">
        <v>280</v>
      </c>
      <c r="F104">
        <v>116</v>
      </c>
      <c r="G104">
        <v>6</v>
      </c>
      <c r="H104">
        <v>9.5</v>
      </c>
      <c r="AE104">
        <f t="shared" si="4"/>
        <v>0</v>
      </c>
      <c r="AF104" s="86">
        <f t="shared" si="3"/>
        <v>0</v>
      </c>
      <c r="AG104" t="e">
        <f t="shared" si="5"/>
        <v>#DIV/0!</v>
      </c>
    </row>
    <row r="105" spans="1:33" x14ac:dyDescent="0.3">
      <c r="A105" t="s">
        <v>673</v>
      </c>
      <c r="B105" t="s">
        <v>783</v>
      </c>
      <c r="C105" t="s">
        <v>274</v>
      </c>
      <c r="D105" t="s">
        <v>281</v>
      </c>
      <c r="F105">
        <v>117</v>
      </c>
      <c r="G105">
        <v>6</v>
      </c>
      <c r="H105">
        <v>26.4</v>
      </c>
      <c r="AE105">
        <f t="shared" si="4"/>
        <v>0</v>
      </c>
      <c r="AF105" s="86">
        <f t="shared" si="3"/>
        <v>0</v>
      </c>
      <c r="AG105" t="e">
        <f t="shared" si="5"/>
        <v>#DIV/0!</v>
      </c>
    </row>
    <row r="106" spans="1:33" x14ac:dyDescent="0.3">
      <c r="A106" t="s">
        <v>672</v>
      </c>
      <c r="B106" t="s">
        <v>783</v>
      </c>
      <c r="C106" t="s">
        <v>274</v>
      </c>
      <c r="D106" t="s">
        <v>281</v>
      </c>
      <c r="F106">
        <v>106</v>
      </c>
      <c r="G106">
        <v>4</v>
      </c>
      <c r="H106">
        <v>9.1</v>
      </c>
      <c r="AE106">
        <f t="shared" si="4"/>
        <v>0</v>
      </c>
      <c r="AF106" s="86">
        <f t="shared" si="3"/>
        <v>0</v>
      </c>
      <c r="AG106" t="e">
        <f t="shared" si="5"/>
        <v>#DIV/0!</v>
      </c>
    </row>
    <row r="107" spans="1:33" x14ac:dyDescent="0.3">
      <c r="A107" t="s">
        <v>405</v>
      </c>
      <c r="B107" t="s">
        <v>783</v>
      </c>
      <c r="C107" t="s">
        <v>276</v>
      </c>
      <c r="D107" t="s">
        <v>281</v>
      </c>
      <c r="E107" s="85">
        <v>44481</v>
      </c>
      <c r="F107">
        <v>105</v>
      </c>
      <c r="G107">
        <v>5</v>
      </c>
      <c r="H107">
        <v>11.4</v>
      </c>
      <c r="I107">
        <v>29</v>
      </c>
      <c r="J107">
        <v>9</v>
      </c>
      <c r="K107">
        <v>27</v>
      </c>
      <c r="L107">
        <v>13</v>
      </c>
      <c r="M107">
        <v>29</v>
      </c>
      <c r="N107">
        <v>19</v>
      </c>
      <c r="AE107">
        <f t="shared" si="4"/>
        <v>126</v>
      </c>
      <c r="AF107" s="86">
        <f t="shared" si="3"/>
        <v>21</v>
      </c>
      <c r="AG107">
        <f t="shared" si="5"/>
        <v>9.0476190476190474E-2</v>
      </c>
    </row>
    <row r="108" spans="1:33" x14ac:dyDescent="0.3">
      <c r="A108" t="s">
        <v>406</v>
      </c>
      <c r="B108" t="s">
        <v>783</v>
      </c>
      <c r="C108" t="s">
        <v>279</v>
      </c>
      <c r="D108" t="s">
        <v>281</v>
      </c>
      <c r="E108" s="85">
        <v>44481</v>
      </c>
      <c r="F108">
        <v>108</v>
      </c>
      <c r="G108">
        <v>6</v>
      </c>
      <c r="H108">
        <v>19.8</v>
      </c>
      <c r="I108">
        <v>54</v>
      </c>
      <c r="J108">
        <v>19</v>
      </c>
      <c r="K108">
        <v>15</v>
      </c>
      <c r="L108">
        <v>17</v>
      </c>
      <c r="M108">
        <v>19</v>
      </c>
      <c r="N108">
        <v>21</v>
      </c>
      <c r="O108">
        <v>22</v>
      </c>
      <c r="AE108">
        <f t="shared" si="4"/>
        <v>167</v>
      </c>
      <c r="AF108" s="86">
        <f t="shared" si="3"/>
        <v>23.857142857142858</v>
      </c>
      <c r="AG108">
        <f t="shared" si="5"/>
        <v>0.11856287425149702</v>
      </c>
    </row>
    <row r="109" spans="1:33" x14ac:dyDescent="0.3">
      <c r="A109" t="s">
        <v>407</v>
      </c>
      <c r="B109" t="s">
        <v>784</v>
      </c>
      <c r="C109" t="s">
        <v>273</v>
      </c>
      <c r="D109" t="s">
        <v>280</v>
      </c>
      <c r="E109" s="85">
        <v>44384</v>
      </c>
      <c r="F109">
        <v>180</v>
      </c>
      <c r="G109">
        <v>4</v>
      </c>
      <c r="H109">
        <v>35.200000000000003</v>
      </c>
      <c r="I109">
        <v>75</v>
      </c>
      <c r="J109">
        <v>1</v>
      </c>
      <c r="K109">
        <v>39</v>
      </c>
      <c r="L109">
        <v>66</v>
      </c>
      <c r="M109">
        <v>52</v>
      </c>
      <c r="AE109">
        <f t="shared" si="4"/>
        <v>233</v>
      </c>
      <c r="AF109" s="86">
        <f t="shared" si="3"/>
        <v>46.6</v>
      </c>
      <c r="AG109">
        <f t="shared" si="5"/>
        <v>0.15107296137339057</v>
      </c>
    </row>
    <row r="110" spans="1:33" x14ac:dyDescent="0.3">
      <c r="A110" t="s">
        <v>671</v>
      </c>
      <c r="B110" t="s">
        <v>784</v>
      </c>
      <c r="C110" t="s">
        <v>275</v>
      </c>
      <c r="D110" t="s">
        <v>280</v>
      </c>
      <c r="F110">
        <v>170</v>
      </c>
      <c r="G110">
        <v>4</v>
      </c>
      <c r="H110">
        <v>42.6</v>
      </c>
      <c r="AE110">
        <f t="shared" si="4"/>
        <v>0</v>
      </c>
      <c r="AF110" s="86">
        <f t="shared" si="3"/>
        <v>0</v>
      </c>
      <c r="AG110" t="e">
        <f t="shared" si="5"/>
        <v>#DIV/0!</v>
      </c>
    </row>
    <row r="111" spans="1:33" x14ac:dyDescent="0.3">
      <c r="A111" t="s">
        <v>408</v>
      </c>
      <c r="B111" t="s">
        <v>784</v>
      </c>
      <c r="C111" t="s">
        <v>277</v>
      </c>
      <c r="D111" t="s">
        <v>280</v>
      </c>
      <c r="E111" s="85">
        <v>44383</v>
      </c>
      <c r="F111">
        <v>181</v>
      </c>
      <c r="G111">
        <v>3</v>
      </c>
      <c r="H111">
        <v>32</v>
      </c>
      <c r="I111">
        <v>34</v>
      </c>
      <c r="J111">
        <v>33</v>
      </c>
      <c r="K111">
        <v>43</v>
      </c>
      <c r="L111">
        <v>67</v>
      </c>
      <c r="AE111">
        <f t="shared" si="4"/>
        <v>177</v>
      </c>
      <c r="AF111" s="86">
        <f t="shared" si="3"/>
        <v>44.25</v>
      </c>
      <c r="AG111">
        <f t="shared" si="5"/>
        <v>0.1807909604519774</v>
      </c>
    </row>
    <row r="112" spans="1:33" x14ac:dyDescent="0.3">
      <c r="A112" t="s">
        <v>670</v>
      </c>
      <c r="B112" t="s">
        <v>784</v>
      </c>
      <c r="C112" t="s">
        <v>277</v>
      </c>
      <c r="D112" t="s">
        <v>280</v>
      </c>
      <c r="F112">
        <v>194</v>
      </c>
      <c r="G112">
        <v>3</v>
      </c>
      <c r="H112">
        <v>29.9</v>
      </c>
      <c r="AE112">
        <f t="shared" si="4"/>
        <v>0</v>
      </c>
      <c r="AF112" s="86">
        <f t="shared" si="3"/>
        <v>0</v>
      </c>
      <c r="AG112" t="e">
        <f t="shared" si="5"/>
        <v>#DIV/0!</v>
      </c>
    </row>
    <row r="113" spans="1:33" x14ac:dyDescent="0.3">
      <c r="A113" t="s">
        <v>669</v>
      </c>
      <c r="B113" t="s">
        <v>784</v>
      </c>
      <c r="C113" t="s">
        <v>273</v>
      </c>
      <c r="D113" t="s">
        <v>281</v>
      </c>
      <c r="F113">
        <v>165</v>
      </c>
      <c r="G113">
        <v>3</v>
      </c>
      <c r="H113">
        <v>31.7</v>
      </c>
      <c r="AE113">
        <f t="shared" si="4"/>
        <v>0</v>
      </c>
      <c r="AF113" s="86">
        <f t="shared" si="3"/>
        <v>0</v>
      </c>
      <c r="AG113" t="e">
        <f t="shared" si="5"/>
        <v>#DIV/0!</v>
      </c>
    </row>
    <row r="114" spans="1:33" x14ac:dyDescent="0.3">
      <c r="A114" t="s">
        <v>668</v>
      </c>
      <c r="B114" t="s">
        <v>784</v>
      </c>
      <c r="C114" t="s">
        <v>275</v>
      </c>
      <c r="D114" t="s">
        <v>281</v>
      </c>
      <c r="F114">
        <v>210</v>
      </c>
      <c r="G114">
        <v>3</v>
      </c>
      <c r="H114">
        <v>43.9</v>
      </c>
      <c r="AE114">
        <f t="shared" si="4"/>
        <v>0</v>
      </c>
      <c r="AF114" s="86">
        <f t="shared" ref="AF114:AF147" si="6">SUM(I114:AD114)/(G114+1)</f>
        <v>0</v>
      </c>
      <c r="AG114" t="e">
        <f t="shared" si="5"/>
        <v>#DIV/0!</v>
      </c>
    </row>
    <row r="115" spans="1:33" x14ac:dyDescent="0.3">
      <c r="A115" t="s">
        <v>409</v>
      </c>
      <c r="B115" t="s">
        <v>784</v>
      </c>
      <c r="C115" t="s">
        <v>277</v>
      </c>
      <c r="D115" t="s">
        <v>281</v>
      </c>
      <c r="E115" s="85">
        <v>44383</v>
      </c>
      <c r="F115">
        <v>172</v>
      </c>
      <c r="G115">
        <v>3</v>
      </c>
      <c r="H115">
        <v>33.6</v>
      </c>
      <c r="I115">
        <v>23</v>
      </c>
      <c r="J115">
        <v>37</v>
      </c>
      <c r="K115">
        <v>88</v>
      </c>
      <c r="L115">
        <v>58</v>
      </c>
      <c r="AE115">
        <f t="shared" si="4"/>
        <v>206</v>
      </c>
      <c r="AF115" s="86">
        <f t="shared" si="6"/>
        <v>51.5</v>
      </c>
      <c r="AG115">
        <f t="shared" si="5"/>
        <v>0.16310679611650486</v>
      </c>
    </row>
    <row r="116" spans="1:33" x14ac:dyDescent="0.3">
      <c r="A116" t="s">
        <v>410</v>
      </c>
      <c r="B116" t="s">
        <v>784</v>
      </c>
      <c r="C116" t="s">
        <v>279</v>
      </c>
      <c r="D116" t="s">
        <v>281</v>
      </c>
      <c r="E116" s="85">
        <v>44384</v>
      </c>
      <c r="F116">
        <v>162</v>
      </c>
      <c r="G116">
        <v>5</v>
      </c>
      <c r="H116">
        <v>40.200000000000003</v>
      </c>
      <c r="I116">
        <v>77</v>
      </c>
      <c r="J116">
        <v>21</v>
      </c>
      <c r="K116">
        <v>35</v>
      </c>
      <c r="L116">
        <v>63</v>
      </c>
      <c r="M116">
        <v>53</v>
      </c>
      <c r="N116">
        <v>48</v>
      </c>
      <c r="AE116">
        <f t="shared" si="4"/>
        <v>297</v>
      </c>
      <c r="AF116" s="86">
        <f t="shared" si="6"/>
        <v>49.5</v>
      </c>
      <c r="AG116">
        <f t="shared" si="5"/>
        <v>0.13535353535353536</v>
      </c>
    </row>
    <row r="117" spans="1:33" x14ac:dyDescent="0.3">
      <c r="A117" t="s">
        <v>667</v>
      </c>
      <c r="B117" t="s">
        <v>785</v>
      </c>
      <c r="C117" t="s">
        <v>278</v>
      </c>
      <c r="D117" t="s">
        <v>280</v>
      </c>
      <c r="F117">
        <v>167</v>
      </c>
      <c r="G117">
        <v>7</v>
      </c>
      <c r="H117">
        <v>43.6</v>
      </c>
      <c r="AE117">
        <f t="shared" si="4"/>
        <v>0</v>
      </c>
      <c r="AF117" s="86">
        <f t="shared" si="6"/>
        <v>0</v>
      </c>
      <c r="AG117" t="e">
        <f t="shared" si="5"/>
        <v>#DIV/0!</v>
      </c>
    </row>
    <row r="118" spans="1:33" x14ac:dyDescent="0.3">
      <c r="A118" t="s">
        <v>666</v>
      </c>
      <c r="B118" t="s">
        <v>785</v>
      </c>
      <c r="C118" t="s">
        <v>275</v>
      </c>
      <c r="D118" t="s">
        <v>280</v>
      </c>
      <c r="F118">
        <v>152</v>
      </c>
      <c r="G118">
        <v>7</v>
      </c>
      <c r="H118">
        <v>1</v>
      </c>
      <c r="AE118">
        <f t="shared" si="4"/>
        <v>0</v>
      </c>
      <c r="AF118" s="86">
        <f t="shared" si="6"/>
        <v>0</v>
      </c>
      <c r="AG118" t="e">
        <f t="shared" si="5"/>
        <v>#DIV/0!</v>
      </c>
    </row>
    <row r="119" spans="1:33" x14ac:dyDescent="0.3">
      <c r="A119" t="s">
        <v>411</v>
      </c>
      <c r="B119" t="s">
        <v>785</v>
      </c>
      <c r="C119" t="s">
        <v>276</v>
      </c>
      <c r="D119" t="s">
        <v>280</v>
      </c>
      <c r="E119" s="85">
        <v>44417</v>
      </c>
      <c r="F119">
        <v>133</v>
      </c>
      <c r="G119">
        <v>8</v>
      </c>
      <c r="H119">
        <v>31.4</v>
      </c>
      <c r="I119">
        <v>31</v>
      </c>
      <c r="J119">
        <v>3</v>
      </c>
      <c r="K119">
        <v>8</v>
      </c>
      <c r="L119">
        <v>20</v>
      </c>
      <c r="M119">
        <v>54</v>
      </c>
      <c r="N119">
        <v>26</v>
      </c>
      <c r="O119">
        <v>34</v>
      </c>
      <c r="P119">
        <v>39</v>
      </c>
      <c r="Q119">
        <v>29</v>
      </c>
      <c r="AE119">
        <f t="shared" si="4"/>
        <v>244</v>
      </c>
      <c r="AF119" s="86">
        <f t="shared" si="6"/>
        <v>27.111111111111111</v>
      </c>
      <c r="AG119">
        <f t="shared" si="5"/>
        <v>0.12868852459016392</v>
      </c>
    </row>
    <row r="120" spans="1:33" x14ac:dyDescent="0.3">
      <c r="A120" t="s">
        <v>412</v>
      </c>
      <c r="B120" t="s">
        <v>785</v>
      </c>
      <c r="C120" t="s">
        <v>279</v>
      </c>
      <c r="D120" t="s">
        <v>280</v>
      </c>
      <c r="E120" s="85">
        <v>44417</v>
      </c>
      <c r="F120">
        <v>153</v>
      </c>
      <c r="G120">
        <v>9</v>
      </c>
      <c r="H120">
        <v>30.1</v>
      </c>
      <c r="I120">
        <v>43</v>
      </c>
      <c r="J120">
        <v>4</v>
      </c>
      <c r="K120">
        <v>9</v>
      </c>
      <c r="L120">
        <v>4</v>
      </c>
      <c r="M120">
        <v>18</v>
      </c>
      <c r="N120">
        <v>15</v>
      </c>
      <c r="O120">
        <v>27</v>
      </c>
      <c r="P120">
        <v>20</v>
      </c>
      <c r="Q120">
        <v>23</v>
      </c>
      <c r="R120">
        <v>7</v>
      </c>
      <c r="AE120">
        <f t="shared" si="4"/>
        <v>170</v>
      </c>
      <c r="AF120" s="86">
        <f t="shared" si="6"/>
        <v>17</v>
      </c>
      <c r="AG120">
        <f t="shared" si="5"/>
        <v>0.17705882352941177</v>
      </c>
    </row>
    <row r="121" spans="1:33" x14ac:dyDescent="0.3">
      <c r="A121" t="s">
        <v>413</v>
      </c>
      <c r="B121" t="s">
        <v>785</v>
      </c>
      <c r="C121" t="s">
        <v>273</v>
      </c>
      <c r="D121" t="s">
        <v>281</v>
      </c>
      <c r="E121" s="85">
        <v>44417</v>
      </c>
      <c r="F121">
        <v>159</v>
      </c>
      <c r="G121">
        <v>7</v>
      </c>
      <c r="H121">
        <v>28.6</v>
      </c>
      <c r="I121">
        <v>56</v>
      </c>
      <c r="J121">
        <v>13</v>
      </c>
      <c r="K121">
        <v>19</v>
      </c>
      <c r="L121">
        <v>22</v>
      </c>
      <c r="M121">
        <v>35</v>
      </c>
      <c r="N121">
        <v>26</v>
      </c>
      <c r="O121">
        <v>34</v>
      </c>
      <c r="P121">
        <v>24</v>
      </c>
      <c r="AE121">
        <f t="shared" si="4"/>
        <v>229</v>
      </c>
      <c r="AF121" s="86">
        <f t="shared" si="6"/>
        <v>28.625</v>
      </c>
      <c r="AG121">
        <f t="shared" si="5"/>
        <v>0.12489082969432315</v>
      </c>
    </row>
    <row r="122" spans="1:33" x14ac:dyDescent="0.3">
      <c r="A122" t="s">
        <v>665</v>
      </c>
      <c r="B122" t="s">
        <v>785</v>
      </c>
      <c r="C122" t="s">
        <v>275</v>
      </c>
      <c r="D122" t="s">
        <v>281</v>
      </c>
      <c r="F122">
        <v>152</v>
      </c>
      <c r="G122">
        <v>8</v>
      </c>
      <c r="H122">
        <v>15.6</v>
      </c>
      <c r="AE122">
        <f t="shared" si="4"/>
        <v>0</v>
      </c>
      <c r="AF122" s="86">
        <f t="shared" si="6"/>
        <v>0</v>
      </c>
      <c r="AG122" t="e">
        <f t="shared" si="5"/>
        <v>#DIV/0!</v>
      </c>
    </row>
    <row r="123" spans="1:33" x14ac:dyDescent="0.3">
      <c r="A123" t="s">
        <v>414</v>
      </c>
      <c r="B123" t="s">
        <v>785</v>
      </c>
      <c r="C123" t="s">
        <v>277</v>
      </c>
      <c r="D123" t="s">
        <v>281</v>
      </c>
      <c r="E123" s="85">
        <v>44417</v>
      </c>
      <c r="F123">
        <v>160</v>
      </c>
      <c r="G123">
        <v>10</v>
      </c>
      <c r="H123">
        <v>15.3</v>
      </c>
      <c r="I123">
        <v>38</v>
      </c>
      <c r="J123">
        <v>11</v>
      </c>
      <c r="K123">
        <v>1</v>
      </c>
      <c r="L123">
        <v>10</v>
      </c>
      <c r="M123">
        <v>12</v>
      </c>
      <c r="N123">
        <v>20</v>
      </c>
      <c r="O123">
        <v>28</v>
      </c>
      <c r="P123">
        <v>11</v>
      </c>
      <c r="Q123">
        <v>14</v>
      </c>
      <c r="R123">
        <v>21</v>
      </c>
      <c r="AE123">
        <f t="shared" si="4"/>
        <v>166</v>
      </c>
      <c r="AF123" s="86">
        <f t="shared" si="6"/>
        <v>15.090909090909092</v>
      </c>
      <c r="AG123">
        <f t="shared" si="5"/>
        <v>9.216867469879518E-2</v>
      </c>
    </row>
    <row r="124" spans="1:33" x14ac:dyDescent="0.3">
      <c r="A124" t="s">
        <v>664</v>
      </c>
      <c r="B124" t="s">
        <v>785</v>
      </c>
      <c r="C124" t="s">
        <v>279</v>
      </c>
      <c r="D124" t="s">
        <v>281</v>
      </c>
      <c r="F124">
        <v>164</v>
      </c>
      <c r="G124">
        <v>7</v>
      </c>
      <c r="H124">
        <v>7.2</v>
      </c>
      <c r="AE124">
        <f t="shared" si="4"/>
        <v>0</v>
      </c>
      <c r="AF124" s="86">
        <f t="shared" si="6"/>
        <v>0</v>
      </c>
      <c r="AG124" t="e">
        <f t="shared" si="5"/>
        <v>#DIV/0!</v>
      </c>
    </row>
    <row r="125" spans="1:33" x14ac:dyDescent="0.3">
      <c r="A125" t="s">
        <v>663</v>
      </c>
      <c r="B125" t="s">
        <v>786</v>
      </c>
      <c r="C125" t="s">
        <v>273</v>
      </c>
      <c r="D125" t="s">
        <v>280</v>
      </c>
      <c r="F125">
        <v>113</v>
      </c>
      <c r="G125">
        <v>13</v>
      </c>
      <c r="H125">
        <v>13.6</v>
      </c>
      <c r="AE125">
        <f t="shared" si="4"/>
        <v>0</v>
      </c>
      <c r="AF125" s="86">
        <f t="shared" si="6"/>
        <v>0</v>
      </c>
      <c r="AG125" t="e">
        <f t="shared" si="5"/>
        <v>#DIV/0!</v>
      </c>
    </row>
    <row r="126" spans="1:33" x14ac:dyDescent="0.3">
      <c r="A126" t="s">
        <v>662</v>
      </c>
      <c r="B126" t="s">
        <v>786</v>
      </c>
      <c r="C126" t="s">
        <v>275</v>
      </c>
      <c r="D126" t="s">
        <v>280</v>
      </c>
      <c r="F126">
        <v>135</v>
      </c>
      <c r="G126">
        <v>12</v>
      </c>
      <c r="H126">
        <v>20</v>
      </c>
      <c r="AE126">
        <f t="shared" si="4"/>
        <v>0</v>
      </c>
      <c r="AF126" s="86">
        <f t="shared" si="6"/>
        <v>0</v>
      </c>
      <c r="AG126" t="e">
        <f t="shared" si="5"/>
        <v>#DIV/0!</v>
      </c>
    </row>
    <row r="127" spans="1:33" x14ac:dyDescent="0.3">
      <c r="A127" t="s">
        <v>415</v>
      </c>
      <c r="B127" t="s">
        <v>786</v>
      </c>
      <c r="C127" t="s">
        <v>276</v>
      </c>
      <c r="D127" t="s">
        <v>280</v>
      </c>
      <c r="E127" s="85">
        <v>44417</v>
      </c>
      <c r="F127">
        <v>155</v>
      </c>
      <c r="G127">
        <v>9</v>
      </c>
      <c r="H127">
        <v>25.3</v>
      </c>
      <c r="I127">
        <v>34</v>
      </c>
      <c r="J127">
        <v>2</v>
      </c>
      <c r="K127">
        <v>8</v>
      </c>
      <c r="L127">
        <v>22</v>
      </c>
      <c r="M127">
        <v>29</v>
      </c>
      <c r="N127">
        <v>33</v>
      </c>
      <c r="O127">
        <v>24</v>
      </c>
      <c r="P127">
        <v>27</v>
      </c>
      <c r="Q127">
        <v>30</v>
      </c>
      <c r="R127">
        <v>21</v>
      </c>
      <c r="AE127">
        <f t="shared" si="4"/>
        <v>230</v>
      </c>
      <c r="AF127" s="86">
        <f t="shared" si="6"/>
        <v>23</v>
      </c>
      <c r="AG127">
        <f t="shared" si="5"/>
        <v>0.11</v>
      </c>
    </row>
    <row r="128" spans="1:33" x14ac:dyDescent="0.3">
      <c r="A128" t="s">
        <v>416</v>
      </c>
      <c r="B128" t="s">
        <v>786</v>
      </c>
      <c r="C128" t="s">
        <v>277</v>
      </c>
      <c r="D128" t="s">
        <v>280</v>
      </c>
      <c r="E128" s="85">
        <v>44417</v>
      </c>
      <c r="F128">
        <v>172</v>
      </c>
      <c r="G128">
        <v>11</v>
      </c>
      <c r="H128">
        <v>4.2</v>
      </c>
      <c r="I128">
        <v>20</v>
      </c>
      <c r="J128">
        <v>0</v>
      </c>
      <c r="K128">
        <v>3</v>
      </c>
      <c r="L128">
        <v>0</v>
      </c>
      <c r="M128">
        <v>3</v>
      </c>
      <c r="N128">
        <v>5</v>
      </c>
      <c r="O128">
        <v>6</v>
      </c>
      <c r="P128">
        <v>17</v>
      </c>
      <c r="Q128">
        <v>4</v>
      </c>
      <c r="R128">
        <v>2</v>
      </c>
      <c r="S128">
        <v>7</v>
      </c>
      <c r="T128">
        <v>0</v>
      </c>
      <c r="AE128">
        <f t="shared" si="4"/>
        <v>67</v>
      </c>
      <c r="AF128" s="86">
        <f t="shared" si="6"/>
        <v>5.583333333333333</v>
      </c>
      <c r="AG128">
        <f t="shared" si="5"/>
        <v>6.2686567164179113E-2</v>
      </c>
    </row>
    <row r="129" spans="1:33" x14ac:dyDescent="0.3">
      <c r="A129" t="s">
        <v>661</v>
      </c>
      <c r="B129" t="s">
        <v>823</v>
      </c>
      <c r="C129" t="s">
        <v>273</v>
      </c>
      <c r="D129" t="s">
        <v>281</v>
      </c>
      <c r="F129">
        <v>148</v>
      </c>
      <c r="G129">
        <v>13</v>
      </c>
      <c r="H129">
        <v>0.2</v>
      </c>
      <c r="AE129">
        <f t="shared" si="4"/>
        <v>0</v>
      </c>
      <c r="AF129" s="86">
        <f t="shared" si="6"/>
        <v>0</v>
      </c>
      <c r="AG129" t="e">
        <f t="shared" si="5"/>
        <v>#DIV/0!</v>
      </c>
    </row>
    <row r="130" spans="1:33" x14ac:dyDescent="0.3">
      <c r="A130" t="s">
        <v>417</v>
      </c>
      <c r="B130" t="s">
        <v>786</v>
      </c>
      <c r="C130" t="s">
        <v>275</v>
      </c>
      <c r="D130" t="s">
        <v>281</v>
      </c>
      <c r="E130" s="85">
        <v>44414</v>
      </c>
      <c r="F130">
        <v>136</v>
      </c>
      <c r="G130">
        <v>11</v>
      </c>
      <c r="H130">
        <v>14.8</v>
      </c>
      <c r="I130">
        <v>41</v>
      </c>
      <c r="J130">
        <v>9</v>
      </c>
      <c r="K130">
        <v>11</v>
      </c>
      <c r="L130">
        <v>7</v>
      </c>
      <c r="M130">
        <v>34</v>
      </c>
      <c r="N130">
        <v>19</v>
      </c>
      <c r="O130">
        <v>9</v>
      </c>
      <c r="P130">
        <v>10</v>
      </c>
      <c r="Q130">
        <v>9</v>
      </c>
      <c r="R130">
        <v>17</v>
      </c>
      <c r="S130">
        <v>3</v>
      </c>
      <c r="T130">
        <v>10</v>
      </c>
      <c r="AE130">
        <f t="shared" si="4"/>
        <v>179</v>
      </c>
      <c r="AF130" s="86">
        <f t="shared" si="6"/>
        <v>14.916666666666666</v>
      </c>
      <c r="AG130">
        <f t="shared" si="5"/>
        <v>8.2681564245810066E-2</v>
      </c>
    </row>
    <row r="131" spans="1:33" x14ac:dyDescent="0.3">
      <c r="A131" t="s">
        <v>418</v>
      </c>
      <c r="B131" t="s">
        <v>786</v>
      </c>
      <c r="C131" t="s">
        <v>277</v>
      </c>
      <c r="D131" t="s">
        <v>281</v>
      </c>
      <c r="E131" s="85">
        <v>44414</v>
      </c>
      <c r="F131">
        <v>183</v>
      </c>
      <c r="G131">
        <v>8</v>
      </c>
      <c r="H131">
        <v>29.3</v>
      </c>
      <c r="I131">
        <v>37</v>
      </c>
      <c r="J131">
        <v>4</v>
      </c>
      <c r="K131">
        <v>13</v>
      </c>
      <c r="L131">
        <v>22</v>
      </c>
      <c r="M131">
        <v>41</v>
      </c>
      <c r="N131">
        <v>25</v>
      </c>
      <c r="O131">
        <v>22</v>
      </c>
      <c r="P131">
        <v>29</v>
      </c>
      <c r="Q131">
        <v>42</v>
      </c>
      <c r="AE131">
        <f t="shared" ref="AE131:AE194" si="7">SUM(I131:AD131)</f>
        <v>235</v>
      </c>
      <c r="AF131" s="86">
        <f t="shared" si="6"/>
        <v>26.111111111111111</v>
      </c>
      <c r="AG131">
        <f t="shared" ref="AG131:AG194" si="8">H131/AE131</f>
        <v>0.12468085106382978</v>
      </c>
    </row>
    <row r="132" spans="1:33" x14ac:dyDescent="0.3">
      <c r="A132" t="s">
        <v>660</v>
      </c>
      <c r="B132" t="s">
        <v>786</v>
      </c>
      <c r="C132" t="s">
        <v>279</v>
      </c>
      <c r="D132" t="s">
        <v>281</v>
      </c>
      <c r="F132">
        <v>150</v>
      </c>
      <c r="G132">
        <v>9</v>
      </c>
      <c r="H132">
        <v>0</v>
      </c>
      <c r="AE132">
        <f t="shared" si="7"/>
        <v>0</v>
      </c>
      <c r="AF132" s="86">
        <f t="shared" si="6"/>
        <v>0</v>
      </c>
      <c r="AG132" t="e">
        <f t="shared" si="8"/>
        <v>#DIV/0!</v>
      </c>
    </row>
    <row r="133" spans="1:33" x14ac:dyDescent="0.3">
      <c r="A133" t="s">
        <v>659</v>
      </c>
      <c r="B133" t="s">
        <v>787</v>
      </c>
      <c r="C133" t="s">
        <v>273</v>
      </c>
      <c r="D133" t="s">
        <v>280</v>
      </c>
      <c r="F133">
        <v>99</v>
      </c>
      <c r="G133">
        <v>8</v>
      </c>
      <c r="H133">
        <v>28.2</v>
      </c>
      <c r="AE133">
        <f t="shared" si="7"/>
        <v>0</v>
      </c>
      <c r="AF133" s="86">
        <f t="shared" si="6"/>
        <v>0</v>
      </c>
      <c r="AG133" t="e">
        <f t="shared" si="8"/>
        <v>#DIV/0!</v>
      </c>
    </row>
    <row r="134" spans="1:33" x14ac:dyDescent="0.3">
      <c r="A134" t="s">
        <v>658</v>
      </c>
      <c r="B134" t="s">
        <v>787</v>
      </c>
      <c r="C134" t="s">
        <v>275</v>
      </c>
      <c r="D134" t="s">
        <v>280</v>
      </c>
      <c r="F134">
        <v>100</v>
      </c>
      <c r="G134">
        <v>7</v>
      </c>
      <c r="H134">
        <v>32.200000000000003</v>
      </c>
      <c r="AE134">
        <f t="shared" si="7"/>
        <v>0</v>
      </c>
      <c r="AF134" s="86">
        <f t="shared" si="6"/>
        <v>0</v>
      </c>
      <c r="AG134" t="e">
        <f t="shared" si="8"/>
        <v>#DIV/0!</v>
      </c>
    </row>
    <row r="135" spans="1:33" x14ac:dyDescent="0.3">
      <c r="A135" t="s">
        <v>419</v>
      </c>
      <c r="B135" t="s">
        <v>787</v>
      </c>
      <c r="C135" t="s">
        <v>276</v>
      </c>
      <c r="D135" t="s">
        <v>280</v>
      </c>
      <c r="E135" s="85">
        <v>44385</v>
      </c>
      <c r="F135">
        <v>94</v>
      </c>
      <c r="G135">
        <v>9</v>
      </c>
      <c r="H135">
        <v>26.3</v>
      </c>
      <c r="I135">
        <v>0</v>
      </c>
      <c r="J135">
        <v>13</v>
      </c>
      <c r="K135">
        <v>28</v>
      </c>
      <c r="L135">
        <v>16</v>
      </c>
      <c r="M135">
        <v>11</v>
      </c>
      <c r="N135">
        <v>61</v>
      </c>
      <c r="O135">
        <v>53</v>
      </c>
      <c r="P135">
        <v>94</v>
      </c>
      <c r="Q135">
        <v>117</v>
      </c>
      <c r="R135">
        <v>79</v>
      </c>
      <c r="AE135">
        <f t="shared" si="7"/>
        <v>472</v>
      </c>
      <c r="AF135" s="86">
        <f t="shared" si="6"/>
        <v>47.2</v>
      </c>
      <c r="AG135">
        <f t="shared" si="8"/>
        <v>5.572033898305085E-2</v>
      </c>
    </row>
    <row r="136" spans="1:33" x14ac:dyDescent="0.3">
      <c r="A136" t="s">
        <v>420</v>
      </c>
      <c r="B136" t="s">
        <v>787</v>
      </c>
      <c r="C136" t="s">
        <v>277</v>
      </c>
      <c r="D136" t="s">
        <v>280</v>
      </c>
      <c r="E136" s="85">
        <v>44417</v>
      </c>
      <c r="F136">
        <v>65</v>
      </c>
      <c r="G136">
        <v>5</v>
      </c>
      <c r="H136">
        <v>18.5</v>
      </c>
      <c r="I136" t="s">
        <v>626</v>
      </c>
      <c r="J136">
        <v>22</v>
      </c>
      <c r="K136">
        <v>76</v>
      </c>
      <c r="L136">
        <v>95</v>
      </c>
      <c r="M136">
        <v>60</v>
      </c>
      <c r="N136">
        <v>116</v>
      </c>
      <c r="AE136">
        <f t="shared" si="7"/>
        <v>369</v>
      </c>
      <c r="AF136" s="86">
        <f t="shared" si="6"/>
        <v>61.5</v>
      </c>
      <c r="AG136">
        <f t="shared" si="8"/>
        <v>5.0135501355013552E-2</v>
      </c>
    </row>
    <row r="137" spans="1:33" x14ac:dyDescent="0.3">
      <c r="A137" t="s">
        <v>657</v>
      </c>
      <c r="B137" t="s">
        <v>787</v>
      </c>
      <c r="C137" t="s">
        <v>273</v>
      </c>
      <c r="D137" t="s">
        <v>281</v>
      </c>
      <c r="F137">
        <v>98</v>
      </c>
      <c r="G137">
        <v>7</v>
      </c>
      <c r="H137">
        <v>26.1</v>
      </c>
      <c r="AE137">
        <f t="shared" si="7"/>
        <v>0</v>
      </c>
      <c r="AF137" s="86">
        <f t="shared" si="6"/>
        <v>0</v>
      </c>
      <c r="AG137" t="e">
        <f t="shared" si="8"/>
        <v>#DIV/0!</v>
      </c>
    </row>
    <row r="138" spans="1:33" x14ac:dyDescent="0.3">
      <c r="A138" t="s">
        <v>421</v>
      </c>
      <c r="B138" t="s">
        <v>787</v>
      </c>
      <c r="C138" t="s">
        <v>274</v>
      </c>
      <c r="D138" t="s">
        <v>281</v>
      </c>
      <c r="E138" s="85">
        <v>44389</v>
      </c>
      <c r="F138">
        <v>102</v>
      </c>
      <c r="G138">
        <v>8</v>
      </c>
      <c r="H138">
        <v>32.6</v>
      </c>
      <c r="I138">
        <v>0</v>
      </c>
      <c r="J138">
        <v>39</v>
      </c>
      <c r="K138">
        <v>77</v>
      </c>
      <c r="L138">
        <v>95</v>
      </c>
      <c r="M138">
        <v>81</v>
      </c>
      <c r="N138">
        <v>98</v>
      </c>
      <c r="O138">
        <v>90</v>
      </c>
      <c r="P138">
        <v>118</v>
      </c>
      <c r="Q138">
        <v>18</v>
      </c>
      <c r="AE138">
        <f t="shared" si="7"/>
        <v>616</v>
      </c>
      <c r="AF138" s="86">
        <f t="shared" si="6"/>
        <v>68.444444444444443</v>
      </c>
      <c r="AG138">
        <f t="shared" si="8"/>
        <v>5.2922077922077926E-2</v>
      </c>
    </row>
    <row r="139" spans="1:33" x14ac:dyDescent="0.3">
      <c r="A139" t="s">
        <v>422</v>
      </c>
      <c r="B139" t="s">
        <v>787</v>
      </c>
      <c r="C139" t="s">
        <v>277</v>
      </c>
      <c r="D139" t="s">
        <v>281</v>
      </c>
      <c r="E139" s="85">
        <v>44417</v>
      </c>
      <c r="F139">
        <v>83</v>
      </c>
      <c r="G139">
        <v>6</v>
      </c>
      <c r="H139">
        <v>18.8</v>
      </c>
      <c r="I139" t="s">
        <v>626</v>
      </c>
      <c r="J139">
        <v>34</v>
      </c>
      <c r="K139">
        <v>50</v>
      </c>
      <c r="L139">
        <v>75</v>
      </c>
      <c r="M139">
        <v>70</v>
      </c>
      <c r="N139">
        <v>136</v>
      </c>
      <c r="O139">
        <v>37</v>
      </c>
      <c r="AE139">
        <f t="shared" si="7"/>
        <v>402</v>
      </c>
      <c r="AF139" s="86">
        <f t="shared" si="6"/>
        <v>57.428571428571431</v>
      </c>
      <c r="AG139">
        <f t="shared" si="8"/>
        <v>4.6766169154228855E-2</v>
      </c>
    </row>
    <row r="140" spans="1:33" x14ac:dyDescent="0.3">
      <c r="A140" t="s">
        <v>656</v>
      </c>
      <c r="B140" t="s">
        <v>787</v>
      </c>
      <c r="C140" t="s">
        <v>279</v>
      </c>
      <c r="D140" t="s">
        <v>281</v>
      </c>
      <c r="F140">
        <v>103</v>
      </c>
      <c r="G140">
        <v>10</v>
      </c>
      <c r="H140">
        <v>42.4</v>
      </c>
      <c r="AE140">
        <f t="shared" si="7"/>
        <v>0</v>
      </c>
      <c r="AF140" s="86">
        <f t="shared" si="6"/>
        <v>0</v>
      </c>
      <c r="AG140" t="e">
        <f t="shared" si="8"/>
        <v>#DIV/0!</v>
      </c>
    </row>
    <row r="141" spans="1:33" x14ac:dyDescent="0.3">
      <c r="A141" t="s">
        <v>423</v>
      </c>
      <c r="B141" t="s">
        <v>788</v>
      </c>
      <c r="C141" t="s">
        <v>273</v>
      </c>
      <c r="D141" t="s">
        <v>280</v>
      </c>
      <c r="E141" s="85">
        <v>44417</v>
      </c>
      <c r="F141">
        <v>146</v>
      </c>
      <c r="G141">
        <v>14</v>
      </c>
      <c r="H141">
        <v>8.6</v>
      </c>
      <c r="I141">
        <v>70</v>
      </c>
      <c r="J141">
        <v>9</v>
      </c>
      <c r="K141">
        <v>13</v>
      </c>
      <c r="L141">
        <v>13</v>
      </c>
      <c r="M141">
        <v>4</v>
      </c>
      <c r="N141">
        <v>2</v>
      </c>
      <c r="O141">
        <v>22</v>
      </c>
      <c r="P141">
        <v>14</v>
      </c>
      <c r="Q141">
        <v>17</v>
      </c>
      <c r="R141">
        <v>9</v>
      </c>
      <c r="S141">
        <v>36</v>
      </c>
      <c r="AE141">
        <f t="shared" si="7"/>
        <v>209</v>
      </c>
      <c r="AF141" s="86">
        <f t="shared" si="6"/>
        <v>13.933333333333334</v>
      </c>
      <c r="AG141">
        <f t="shared" si="8"/>
        <v>4.114832535885167E-2</v>
      </c>
    </row>
    <row r="142" spans="1:33" x14ac:dyDescent="0.3">
      <c r="A142" t="s">
        <v>424</v>
      </c>
      <c r="B142" t="s">
        <v>788</v>
      </c>
      <c r="C142" t="s">
        <v>275</v>
      </c>
      <c r="D142" t="s">
        <v>280</v>
      </c>
      <c r="E142" s="85">
        <v>44417</v>
      </c>
      <c r="F142">
        <v>125</v>
      </c>
      <c r="G142">
        <v>16</v>
      </c>
      <c r="H142">
        <v>5.4</v>
      </c>
      <c r="I142">
        <v>128</v>
      </c>
      <c r="J142">
        <v>4</v>
      </c>
      <c r="K142">
        <v>8</v>
      </c>
      <c r="AE142">
        <f t="shared" si="7"/>
        <v>140</v>
      </c>
      <c r="AF142" s="86">
        <f t="shared" si="6"/>
        <v>8.235294117647058</v>
      </c>
      <c r="AG142">
        <f t="shared" si="8"/>
        <v>3.8571428571428576E-2</v>
      </c>
    </row>
    <row r="143" spans="1:33" x14ac:dyDescent="0.3">
      <c r="A143" t="s">
        <v>655</v>
      </c>
      <c r="B143" t="s">
        <v>788</v>
      </c>
      <c r="C143" t="s">
        <v>276</v>
      </c>
      <c r="D143" t="s">
        <v>280</v>
      </c>
      <c r="F143">
        <v>129</v>
      </c>
      <c r="G143">
        <v>21</v>
      </c>
      <c r="H143">
        <v>1.7</v>
      </c>
      <c r="AE143">
        <f t="shared" si="7"/>
        <v>0</v>
      </c>
      <c r="AF143" s="86">
        <f t="shared" si="6"/>
        <v>0</v>
      </c>
      <c r="AG143" t="e">
        <f t="shared" si="8"/>
        <v>#DIV/0!</v>
      </c>
    </row>
    <row r="144" spans="1:33" x14ac:dyDescent="0.3">
      <c r="A144" t="s">
        <v>654</v>
      </c>
      <c r="B144" t="s">
        <v>788</v>
      </c>
      <c r="C144" t="s">
        <v>279</v>
      </c>
      <c r="D144" t="s">
        <v>280</v>
      </c>
      <c r="F144">
        <v>80</v>
      </c>
      <c r="G144">
        <v>22</v>
      </c>
      <c r="H144">
        <v>0</v>
      </c>
      <c r="AE144">
        <f t="shared" si="7"/>
        <v>0</v>
      </c>
      <c r="AF144" s="86">
        <f t="shared" si="6"/>
        <v>0</v>
      </c>
      <c r="AG144" t="e">
        <f t="shared" si="8"/>
        <v>#DIV/0!</v>
      </c>
    </row>
    <row r="145" spans="1:33" x14ac:dyDescent="0.3">
      <c r="A145" t="s">
        <v>653</v>
      </c>
      <c r="B145" t="s">
        <v>788</v>
      </c>
      <c r="C145" t="s">
        <v>274</v>
      </c>
      <c r="D145" t="s">
        <v>281</v>
      </c>
      <c r="F145">
        <v>123</v>
      </c>
      <c r="G145">
        <v>24</v>
      </c>
      <c r="H145">
        <v>0.4</v>
      </c>
      <c r="AE145">
        <f t="shared" si="7"/>
        <v>0</v>
      </c>
      <c r="AF145" s="86">
        <f t="shared" si="6"/>
        <v>0</v>
      </c>
      <c r="AG145" t="e">
        <f t="shared" si="8"/>
        <v>#DIV/0!</v>
      </c>
    </row>
    <row r="146" spans="1:33" x14ac:dyDescent="0.3">
      <c r="A146" t="s">
        <v>425</v>
      </c>
      <c r="B146" t="s">
        <v>788</v>
      </c>
      <c r="C146" t="s">
        <v>274</v>
      </c>
      <c r="D146" t="s">
        <v>281</v>
      </c>
      <c r="E146" s="85">
        <v>44418</v>
      </c>
      <c r="F146">
        <v>122</v>
      </c>
      <c r="G146">
        <v>6</v>
      </c>
      <c r="H146">
        <v>9.1999999999999993</v>
      </c>
      <c r="I146">
        <v>48</v>
      </c>
      <c r="J146">
        <v>42</v>
      </c>
      <c r="K146">
        <v>5</v>
      </c>
      <c r="L146">
        <v>3</v>
      </c>
      <c r="M146">
        <v>15</v>
      </c>
      <c r="N146">
        <v>22</v>
      </c>
      <c r="O146">
        <v>32</v>
      </c>
      <c r="AE146">
        <f t="shared" si="7"/>
        <v>167</v>
      </c>
      <c r="AF146" s="86">
        <f t="shared" si="6"/>
        <v>23.857142857142858</v>
      </c>
      <c r="AG146">
        <f t="shared" si="8"/>
        <v>5.5089820359281436E-2</v>
      </c>
    </row>
    <row r="147" spans="1:33" x14ac:dyDescent="0.3">
      <c r="A147" t="s">
        <v>426</v>
      </c>
      <c r="B147" t="s">
        <v>788</v>
      </c>
      <c r="C147" t="s">
        <v>277</v>
      </c>
      <c r="D147" t="s">
        <v>281</v>
      </c>
      <c r="E147" s="85">
        <v>44418</v>
      </c>
      <c r="F147">
        <v>135</v>
      </c>
      <c r="G147">
        <v>5</v>
      </c>
      <c r="H147">
        <v>4.5999999999999996</v>
      </c>
      <c r="I147">
        <v>48</v>
      </c>
      <c r="J147">
        <v>25</v>
      </c>
      <c r="K147">
        <v>2</v>
      </c>
      <c r="L147">
        <v>10</v>
      </c>
      <c r="M147">
        <v>15</v>
      </c>
      <c r="N147">
        <v>13</v>
      </c>
      <c r="AE147">
        <f t="shared" si="7"/>
        <v>113</v>
      </c>
      <c r="AF147" s="86">
        <f t="shared" si="6"/>
        <v>18.833333333333332</v>
      </c>
      <c r="AG147">
        <f t="shared" si="8"/>
        <v>4.0707964601769911E-2</v>
      </c>
    </row>
    <row r="148" spans="1:33" s="87" customFormat="1" x14ac:dyDescent="0.3">
      <c r="A148" s="87" t="s">
        <v>427</v>
      </c>
      <c r="B148" s="87" t="s">
        <v>788</v>
      </c>
      <c r="C148" t="s">
        <v>279</v>
      </c>
      <c r="D148" t="s">
        <v>281</v>
      </c>
      <c r="F148" s="87">
        <v>122</v>
      </c>
      <c r="G148" s="87">
        <v>22</v>
      </c>
      <c r="H148" s="87">
        <v>1.5</v>
      </c>
      <c r="AE148">
        <f t="shared" si="7"/>
        <v>0</v>
      </c>
      <c r="AF148" s="93">
        <f>SUM(I148:AD148)/(G148+1)</f>
        <v>0</v>
      </c>
      <c r="AG148" t="e">
        <f t="shared" si="8"/>
        <v>#DIV/0!</v>
      </c>
    </row>
    <row r="149" spans="1:33" s="87" customFormat="1" x14ac:dyDescent="0.3">
      <c r="A149" s="87" t="s">
        <v>652</v>
      </c>
      <c r="B149" s="87" t="s">
        <v>789</v>
      </c>
      <c r="C149" t="s">
        <v>278</v>
      </c>
      <c r="D149" t="s">
        <v>280</v>
      </c>
      <c r="E149" s="94">
        <v>44427</v>
      </c>
      <c r="F149" s="87">
        <v>205</v>
      </c>
      <c r="G149" s="87">
        <v>8</v>
      </c>
      <c r="H149" s="87">
        <v>1.5</v>
      </c>
      <c r="I149" s="87">
        <v>60</v>
      </c>
      <c r="J149" s="87">
        <v>32</v>
      </c>
      <c r="K149" s="87">
        <v>54</v>
      </c>
      <c r="L149" s="87">
        <v>49</v>
      </c>
      <c r="M149" s="87">
        <v>37</v>
      </c>
      <c r="N149" s="87">
        <v>41</v>
      </c>
      <c r="O149" s="87">
        <v>57</v>
      </c>
      <c r="P149" s="87">
        <v>91</v>
      </c>
      <c r="AE149">
        <f t="shared" si="7"/>
        <v>421</v>
      </c>
      <c r="AF149" s="93">
        <f t="shared" ref="AF149:AF212" si="9">SUM(I149:AD149)/(G149+1)</f>
        <v>46.777777777777779</v>
      </c>
      <c r="AG149">
        <f t="shared" si="8"/>
        <v>3.5629453681710215E-3</v>
      </c>
    </row>
    <row r="150" spans="1:33" x14ac:dyDescent="0.3">
      <c r="A150" t="s">
        <v>651</v>
      </c>
      <c r="B150" t="s">
        <v>789</v>
      </c>
      <c r="C150" t="s">
        <v>275</v>
      </c>
      <c r="D150" t="s">
        <v>280</v>
      </c>
      <c r="F150">
        <v>215</v>
      </c>
      <c r="G150">
        <v>12</v>
      </c>
      <c r="H150">
        <v>18.7</v>
      </c>
      <c r="AE150">
        <f t="shared" si="7"/>
        <v>0</v>
      </c>
      <c r="AF150" s="93">
        <f t="shared" si="9"/>
        <v>0</v>
      </c>
      <c r="AG150" t="e">
        <f t="shared" si="8"/>
        <v>#DIV/0!</v>
      </c>
    </row>
    <row r="151" spans="1:33" x14ac:dyDescent="0.3">
      <c r="A151" t="s">
        <v>650</v>
      </c>
      <c r="B151" t="s">
        <v>789</v>
      </c>
      <c r="C151" t="s">
        <v>277</v>
      </c>
      <c r="D151" t="s">
        <v>280</v>
      </c>
      <c r="F151">
        <v>184</v>
      </c>
      <c r="G151">
        <v>9</v>
      </c>
      <c r="H151">
        <v>25.6</v>
      </c>
      <c r="AE151">
        <f t="shared" si="7"/>
        <v>0</v>
      </c>
      <c r="AF151" s="93">
        <f t="shared" si="9"/>
        <v>0</v>
      </c>
      <c r="AG151" t="e">
        <f t="shared" si="8"/>
        <v>#DIV/0!</v>
      </c>
    </row>
    <row r="152" spans="1:33" x14ac:dyDescent="0.3">
      <c r="A152" t="s">
        <v>428</v>
      </c>
      <c r="B152" t="s">
        <v>789</v>
      </c>
      <c r="C152" t="s">
        <v>279</v>
      </c>
      <c r="D152" t="s">
        <v>280</v>
      </c>
      <c r="E152" s="85">
        <v>44427</v>
      </c>
      <c r="F152">
        <v>175</v>
      </c>
      <c r="G152">
        <v>9</v>
      </c>
      <c r="H152">
        <v>15.6</v>
      </c>
      <c r="I152">
        <v>77</v>
      </c>
      <c r="J152">
        <v>43</v>
      </c>
      <c r="K152">
        <v>22</v>
      </c>
      <c r="L152">
        <v>30</v>
      </c>
      <c r="M152">
        <v>17</v>
      </c>
      <c r="N152">
        <v>80</v>
      </c>
      <c r="O152">
        <v>43</v>
      </c>
      <c r="P152">
        <v>70</v>
      </c>
      <c r="Q152">
        <v>54</v>
      </c>
      <c r="AE152">
        <f t="shared" si="7"/>
        <v>436</v>
      </c>
      <c r="AF152" s="93">
        <f t="shared" si="9"/>
        <v>43.6</v>
      </c>
      <c r="AG152">
        <f t="shared" si="8"/>
        <v>3.577981651376147E-2</v>
      </c>
    </row>
    <row r="153" spans="1:33" x14ac:dyDescent="0.3">
      <c r="A153" t="s">
        <v>429</v>
      </c>
      <c r="B153" t="s">
        <v>789</v>
      </c>
      <c r="C153" t="s">
        <v>274</v>
      </c>
      <c r="D153" t="s">
        <v>281</v>
      </c>
      <c r="E153" s="85">
        <v>44427</v>
      </c>
      <c r="F153">
        <v>173</v>
      </c>
      <c r="G153">
        <v>9</v>
      </c>
      <c r="H153">
        <v>28.8</v>
      </c>
      <c r="I153">
        <v>53</v>
      </c>
      <c r="J153">
        <v>52</v>
      </c>
      <c r="K153">
        <v>65</v>
      </c>
      <c r="L153">
        <v>69</v>
      </c>
      <c r="M153">
        <v>49</v>
      </c>
      <c r="N153">
        <v>47</v>
      </c>
      <c r="O153">
        <v>101</v>
      </c>
      <c r="P153">
        <v>92</v>
      </c>
      <c r="AE153">
        <f t="shared" si="7"/>
        <v>528</v>
      </c>
      <c r="AF153" s="93">
        <f t="shared" si="9"/>
        <v>52.8</v>
      </c>
      <c r="AG153">
        <f t="shared" si="8"/>
        <v>5.454545454545455E-2</v>
      </c>
    </row>
    <row r="154" spans="1:33" x14ac:dyDescent="0.3">
      <c r="A154" t="s">
        <v>430</v>
      </c>
      <c r="B154" t="s">
        <v>789</v>
      </c>
      <c r="C154" t="s">
        <v>275</v>
      </c>
      <c r="D154" t="s">
        <v>281</v>
      </c>
      <c r="E154" s="85">
        <v>44427</v>
      </c>
      <c r="F154">
        <v>175</v>
      </c>
      <c r="G154">
        <v>10</v>
      </c>
      <c r="H154">
        <v>20.7</v>
      </c>
      <c r="I154">
        <v>56</v>
      </c>
      <c r="J154">
        <v>25</v>
      </c>
      <c r="K154">
        <v>28</v>
      </c>
      <c r="L154">
        <v>27</v>
      </c>
      <c r="M154">
        <v>48</v>
      </c>
      <c r="N154">
        <v>93</v>
      </c>
      <c r="O154">
        <v>99</v>
      </c>
      <c r="P154">
        <v>84</v>
      </c>
      <c r="AE154">
        <f t="shared" si="7"/>
        <v>460</v>
      </c>
      <c r="AF154" s="93">
        <f t="shared" si="9"/>
        <v>41.81818181818182</v>
      </c>
      <c r="AG154">
        <f t="shared" si="8"/>
        <v>4.4999999999999998E-2</v>
      </c>
    </row>
    <row r="155" spans="1:33" x14ac:dyDescent="0.3">
      <c r="A155" t="s">
        <v>649</v>
      </c>
      <c r="B155" t="s">
        <v>789</v>
      </c>
      <c r="C155" t="s">
        <v>276</v>
      </c>
      <c r="D155" t="s">
        <v>281</v>
      </c>
      <c r="F155">
        <v>141</v>
      </c>
      <c r="G155">
        <v>12</v>
      </c>
      <c r="H155">
        <v>14.1</v>
      </c>
      <c r="AE155">
        <f t="shared" si="7"/>
        <v>0</v>
      </c>
      <c r="AF155" s="93">
        <f t="shared" si="9"/>
        <v>0</v>
      </c>
      <c r="AG155" t="e">
        <f t="shared" si="8"/>
        <v>#DIV/0!</v>
      </c>
    </row>
    <row r="156" spans="1:33" x14ac:dyDescent="0.3">
      <c r="A156" t="s">
        <v>648</v>
      </c>
      <c r="B156" t="s">
        <v>789</v>
      </c>
      <c r="C156" t="s">
        <v>277</v>
      </c>
      <c r="D156" t="s">
        <v>281</v>
      </c>
      <c r="F156">
        <v>174</v>
      </c>
      <c r="G156">
        <v>19</v>
      </c>
      <c r="H156">
        <v>29.8</v>
      </c>
      <c r="AE156">
        <f t="shared" si="7"/>
        <v>0</v>
      </c>
      <c r="AF156" s="93">
        <f t="shared" si="9"/>
        <v>0</v>
      </c>
      <c r="AG156" t="e">
        <f t="shared" si="8"/>
        <v>#DIV/0!</v>
      </c>
    </row>
    <row r="157" spans="1:33" x14ac:dyDescent="0.3">
      <c r="A157" t="s">
        <v>647</v>
      </c>
      <c r="B157" t="s">
        <v>790</v>
      </c>
      <c r="C157" t="s">
        <v>273</v>
      </c>
      <c r="D157" t="s">
        <v>280</v>
      </c>
      <c r="F157">
        <v>141</v>
      </c>
      <c r="G157">
        <v>6</v>
      </c>
      <c r="H157">
        <v>25.3</v>
      </c>
      <c r="AE157">
        <f t="shared" si="7"/>
        <v>0</v>
      </c>
      <c r="AF157" s="93">
        <f t="shared" si="9"/>
        <v>0</v>
      </c>
      <c r="AG157" t="e">
        <f t="shared" si="8"/>
        <v>#DIV/0!</v>
      </c>
    </row>
    <row r="158" spans="1:33" x14ac:dyDescent="0.3">
      <c r="A158" t="s">
        <v>646</v>
      </c>
      <c r="B158" t="s">
        <v>790</v>
      </c>
      <c r="C158" t="s">
        <v>274</v>
      </c>
      <c r="D158" t="s">
        <v>280</v>
      </c>
      <c r="F158">
        <v>141</v>
      </c>
      <c r="G158">
        <v>7</v>
      </c>
      <c r="H158">
        <v>26.8</v>
      </c>
      <c r="AE158">
        <f t="shared" si="7"/>
        <v>0</v>
      </c>
      <c r="AF158" s="93">
        <f t="shared" si="9"/>
        <v>0</v>
      </c>
      <c r="AG158" t="e">
        <f t="shared" si="8"/>
        <v>#DIV/0!</v>
      </c>
    </row>
    <row r="159" spans="1:33" x14ac:dyDescent="0.3">
      <c r="A159" t="s">
        <v>431</v>
      </c>
      <c r="B159" t="s">
        <v>790</v>
      </c>
      <c r="C159" t="s">
        <v>277</v>
      </c>
      <c r="D159" t="s">
        <v>280</v>
      </c>
      <c r="E159" s="85">
        <v>44391</v>
      </c>
      <c r="F159">
        <v>161</v>
      </c>
      <c r="G159">
        <v>11</v>
      </c>
      <c r="H159">
        <v>34</v>
      </c>
      <c r="I159">
        <v>29</v>
      </c>
      <c r="J159">
        <v>54</v>
      </c>
      <c r="K159">
        <v>125</v>
      </c>
      <c r="L159">
        <v>84</v>
      </c>
      <c r="M159">
        <v>131</v>
      </c>
      <c r="N159">
        <v>111</v>
      </c>
      <c r="O159">
        <v>60</v>
      </c>
      <c r="P159">
        <v>136</v>
      </c>
      <c r="Q159">
        <v>105</v>
      </c>
      <c r="R159">
        <v>125</v>
      </c>
      <c r="S159">
        <v>137</v>
      </c>
      <c r="T159">
        <v>22</v>
      </c>
      <c r="AE159">
        <f t="shared" si="7"/>
        <v>1119</v>
      </c>
      <c r="AF159" s="93">
        <f t="shared" si="9"/>
        <v>93.25</v>
      </c>
      <c r="AG159">
        <f t="shared" si="8"/>
        <v>3.038427167113494E-2</v>
      </c>
    </row>
    <row r="160" spans="1:33" x14ac:dyDescent="0.3">
      <c r="A160" t="s">
        <v>432</v>
      </c>
      <c r="B160" t="s">
        <v>790</v>
      </c>
      <c r="C160" t="s">
        <v>279</v>
      </c>
      <c r="D160" t="s">
        <v>280</v>
      </c>
      <c r="E160" s="85">
        <v>44391</v>
      </c>
      <c r="F160">
        <v>154</v>
      </c>
      <c r="G160">
        <v>8</v>
      </c>
      <c r="H160">
        <v>21.6</v>
      </c>
      <c r="I160">
        <v>17</v>
      </c>
      <c r="J160">
        <v>43</v>
      </c>
      <c r="K160">
        <v>60</v>
      </c>
      <c r="L160">
        <v>103</v>
      </c>
      <c r="M160">
        <v>188</v>
      </c>
      <c r="N160">
        <v>118</v>
      </c>
      <c r="O160">
        <v>71</v>
      </c>
      <c r="P160">
        <v>125</v>
      </c>
      <c r="Q160">
        <v>62</v>
      </c>
      <c r="AE160">
        <f t="shared" si="7"/>
        <v>787</v>
      </c>
      <c r="AF160" s="93">
        <f t="shared" si="9"/>
        <v>87.444444444444443</v>
      </c>
      <c r="AG160">
        <f t="shared" si="8"/>
        <v>2.7445997458703939E-2</v>
      </c>
    </row>
    <row r="161" spans="1:33" x14ac:dyDescent="0.3">
      <c r="A161" t="s">
        <v>645</v>
      </c>
      <c r="B161" t="s">
        <v>790</v>
      </c>
      <c r="C161" t="s">
        <v>273</v>
      </c>
      <c r="D161" t="s">
        <v>281</v>
      </c>
      <c r="F161">
        <v>130</v>
      </c>
      <c r="G161">
        <v>7</v>
      </c>
      <c r="H161">
        <v>28.9</v>
      </c>
      <c r="AE161">
        <f t="shared" si="7"/>
        <v>0</v>
      </c>
      <c r="AF161" s="93">
        <f t="shared" si="9"/>
        <v>0</v>
      </c>
      <c r="AG161" t="e">
        <f t="shared" si="8"/>
        <v>#DIV/0!</v>
      </c>
    </row>
    <row r="162" spans="1:33" x14ac:dyDescent="0.3">
      <c r="A162" t="s">
        <v>644</v>
      </c>
      <c r="B162" t="s">
        <v>790</v>
      </c>
      <c r="C162" t="s">
        <v>275</v>
      </c>
      <c r="D162" t="s">
        <v>281</v>
      </c>
      <c r="F162">
        <v>190</v>
      </c>
      <c r="G162">
        <v>8</v>
      </c>
      <c r="H162">
        <v>23.2</v>
      </c>
      <c r="AE162">
        <f t="shared" si="7"/>
        <v>0</v>
      </c>
      <c r="AF162" s="93">
        <f t="shared" si="9"/>
        <v>0</v>
      </c>
      <c r="AG162" t="e">
        <f t="shared" si="8"/>
        <v>#DIV/0!</v>
      </c>
    </row>
    <row r="163" spans="1:33" x14ac:dyDescent="0.3">
      <c r="A163" t="s">
        <v>433</v>
      </c>
      <c r="B163" t="s">
        <v>790</v>
      </c>
      <c r="C163" t="s">
        <v>277</v>
      </c>
      <c r="D163" t="s">
        <v>281</v>
      </c>
      <c r="E163" s="85">
        <v>44393</v>
      </c>
      <c r="F163">
        <v>190</v>
      </c>
      <c r="G163">
        <v>10</v>
      </c>
      <c r="H163">
        <v>27.3</v>
      </c>
      <c r="I163">
        <v>30</v>
      </c>
      <c r="J163">
        <v>16</v>
      </c>
      <c r="K163">
        <v>99</v>
      </c>
      <c r="L163">
        <v>64</v>
      </c>
      <c r="M163">
        <v>100</v>
      </c>
      <c r="N163">
        <v>117</v>
      </c>
      <c r="O163">
        <v>110</v>
      </c>
      <c r="P163">
        <v>71</v>
      </c>
      <c r="Q163">
        <v>110</v>
      </c>
      <c r="R163">
        <v>150</v>
      </c>
      <c r="S163">
        <v>71</v>
      </c>
      <c r="AE163">
        <f t="shared" si="7"/>
        <v>938</v>
      </c>
      <c r="AF163" s="93">
        <f t="shared" si="9"/>
        <v>85.272727272727266</v>
      </c>
      <c r="AG163">
        <f t="shared" si="8"/>
        <v>2.9104477611940301E-2</v>
      </c>
    </row>
    <row r="164" spans="1:33" x14ac:dyDescent="0.3">
      <c r="A164" t="s">
        <v>434</v>
      </c>
      <c r="B164" t="s">
        <v>790</v>
      </c>
      <c r="C164" t="s">
        <v>277</v>
      </c>
      <c r="D164" t="s">
        <v>281</v>
      </c>
      <c r="E164" s="85">
        <v>44393</v>
      </c>
      <c r="F164">
        <v>150</v>
      </c>
      <c r="G164">
        <v>6</v>
      </c>
      <c r="H164">
        <v>25.4</v>
      </c>
      <c r="I164">
        <v>76</v>
      </c>
      <c r="J164">
        <v>19</v>
      </c>
      <c r="K164">
        <v>83</v>
      </c>
      <c r="L164">
        <v>153</v>
      </c>
      <c r="M164">
        <v>157</v>
      </c>
      <c r="N164">
        <v>106</v>
      </c>
      <c r="O164">
        <v>134</v>
      </c>
      <c r="AE164">
        <f t="shared" si="7"/>
        <v>728</v>
      </c>
      <c r="AF164" s="93">
        <f t="shared" si="9"/>
        <v>104</v>
      </c>
      <c r="AG164">
        <f t="shared" si="8"/>
        <v>3.4890109890109891E-2</v>
      </c>
    </row>
    <row r="165" spans="1:33" x14ac:dyDescent="0.3">
      <c r="A165" t="s">
        <v>435</v>
      </c>
      <c r="B165" t="s">
        <v>791</v>
      </c>
      <c r="C165" t="s">
        <v>273</v>
      </c>
      <c r="D165" t="s">
        <v>280</v>
      </c>
      <c r="E165" s="85">
        <v>44418</v>
      </c>
      <c r="F165">
        <v>125</v>
      </c>
      <c r="G165">
        <v>5</v>
      </c>
      <c r="H165">
        <v>26.1</v>
      </c>
      <c r="I165">
        <v>14</v>
      </c>
      <c r="J165">
        <v>10</v>
      </c>
      <c r="K165">
        <v>19</v>
      </c>
      <c r="L165">
        <v>39</v>
      </c>
      <c r="M165">
        <v>32</v>
      </c>
      <c r="N165">
        <v>34</v>
      </c>
      <c r="AE165">
        <f t="shared" si="7"/>
        <v>148</v>
      </c>
      <c r="AF165" s="93">
        <f t="shared" si="9"/>
        <v>24.666666666666668</v>
      </c>
      <c r="AG165">
        <f t="shared" si="8"/>
        <v>0.17635135135135135</v>
      </c>
    </row>
    <row r="166" spans="1:33" x14ac:dyDescent="0.3">
      <c r="A166" t="s">
        <v>436</v>
      </c>
      <c r="B166" t="s">
        <v>791</v>
      </c>
      <c r="C166" t="s">
        <v>274</v>
      </c>
      <c r="D166" t="s">
        <v>280</v>
      </c>
      <c r="E166" s="85">
        <v>44418</v>
      </c>
      <c r="F166">
        <v>113</v>
      </c>
      <c r="G166">
        <v>5</v>
      </c>
      <c r="H166">
        <v>6.2</v>
      </c>
      <c r="I166">
        <v>58</v>
      </c>
      <c r="J166">
        <v>7</v>
      </c>
      <c r="K166">
        <v>38</v>
      </c>
      <c r="L166">
        <v>0</v>
      </c>
      <c r="M166">
        <v>36</v>
      </c>
      <c r="N166">
        <v>51</v>
      </c>
      <c r="O166">
        <v>65</v>
      </c>
      <c r="AE166">
        <f t="shared" si="7"/>
        <v>255</v>
      </c>
      <c r="AF166" s="93">
        <f t="shared" si="9"/>
        <v>42.5</v>
      </c>
      <c r="AG166">
        <f t="shared" si="8"/>
        <v>2.4313725490196079E-2</v>
      </c>
    </row>
    <row r="167" spans="1:33" x14ac:dyDescent="0.3">
      <c r="A167" t="s">
        <v>643</v>
      </c>
      <c r="B167" t="s">
        <v>791</v>
      </c>
      <c r="C167" t="s">
        <v>277</v>
      </c>
      <c r="D167" t="s">
        <v>280</v>
      </c>
      <c r="F167">
        <v>114</v>
      </c>
      <c r="G167">
        <v>14</v>
      </c>
      <c r="H167">
        <v>13.8</v>
      </c>
      <c r="AE167">
        <f t="shared" si="7"/>
        <v>0</v>
      </c>
      <c r="AF167" s="93">
        <f t="shared" si="9"/>
        <v>0</v>
      </c>
      <c r="AG167" t="e">
        <f t="shared" si="8"/>
        <v>#DIV/0!</v>
      </c>
    </row>
    <row r="168" spans="1:33" x14ac:dyDescent="0.3">
      <c r="A168" t="s">
        <v>642</v>
      </c>
      <c r="B168" t="s">
        <v>791</v>
      </c>
      <c r="C168" t="s">
        <v>279</v>
      </c>
      <c r="D168" t="s">
        <v>280</v>
      </c>
      <c r="F168">
        <v>103</v>
      </c>
      <c r="G168">
        <v>13</v>
      </c>
      <c r="H168">
        <v>6</v>
      </c>
      <c r="AE168">
        <f t="shared" si="7"/>
        <v>0</v>
      </c>
      <c r="AF168" s="93">
        <f t="shared" si="9"/>
        <v>0</v>
      </c>
      <c r="AG168" t="e">
        <f t="shared" si="8"/>
        <v>#DIV/0!</v>
      </c>
    </row>
    <row r="169" spans="1:33" x14ac:dyDescent="0.3">
      <c r="A169" t="s">
        <v>641</v>
      </c>
      <c r="B169" t="s">
        <v>791</v>
      </c>
      <c r="C169" t="s">
        <v>274</v>
      </c>
      <c r="D169" t="s">
        <v>281</v>
      </c>
      <c r="F169">
        <v>118</v>
      </c>
      <c r="G169">
        <v>9</v>
      </c>
      <c r="H169">
        <v>13.7</v>
      </c>
      <c r="AE169">
        <f t="shared" si="7"/>
        <v>0</v>
      </c>
      <c r="AF169" s="93">
        <f t="shared" si="9"/>
        <v>0</v>
      </c>
      <c r="AG169" t="e">
        <f t="shared" si="8"/>
        <v>#DIV/0!</v>
      </c>
    </row>
    <row r="170" spans="1:33" x14ac:dyDescent="0.3">
      <c r="A170" t="s">
        <v>437</v>
      </c>
      <c r="B170" t="s">
        <v>791</v>
      </c>
      <c r="C170" t="s">
        <v>275</v>
      </c>
      <c r="D170" t="s">
        <v>281</v>
      </c>
      <c r="E170" s="85">
        <v>44418</v>
      </c>
      <c r="F170">
        <v>186</v>
      </c>
      <c r="G170">
        <v>6</v>
      </c>
      <c r="H170">
        <v>4.5</v>
      </c>
      <c r="I170">
        <v>166</v>
      </c>
      <c r="J170">
        <v>21</v>
      </c>
      <c r="K170">
        <v>44</v>
      </c>
      <c r="L170">
        <v>51</v>
      </c>
      <c r="M170">
        <v>113</v>
      </c>
      <c r="N170">
        <v>50</v>
      </c>
      <c r="O170">
        <v>74</v>
      </c>
      <c r="AE170">
        <f t="shared" si="7"/>
        <v>519</v>
      </c>
      <c r="AF170" s="93">
        <f t="shared" si="9"/>
        <v>74.142857142857139</v>
      </c>
      <c r="AG170">
        <f t="shared" si="8"/>
        <v>8.670520231213872E-3</v>
      </c>
    </row>
    <row r="171" spans="1:33" x14ac:dyDescent="0.3">
      <c r="A171" t="s">
        <v>640</v>
      </c>
      <c r="B171" t="s">
        <v>791</v>
      </c>
      <c r="C171" t="s">
        <v>276</v>
      </c>
      <c r="D171" t="s">
        <v>281</v>
      </c>
      <c r="F171">
        <v>120</v>
      </c>
      <c r="G171">
        <v>11</v>
      </c>
      <c r="H171">
        <v>4.3</v>
      </c>
      <c r="AE171">
        <f t="shared" si="7"/>
        <v>0</v>
      </c>
      <c r="AF171" s="93">
        <f t="shared" si="9"/>
        <v>0</v>
      </c>
      <c r="AG171" t="e">
        <f t="shared" si="8"/>
        <v>#DIV/0!</v>
      </c>
    </row>
    <row r="172" spans="1:33" x14ac:dyDescent="0.3">
      <c r="A172" t="s">
        <v>438</v>
      </c>
      <c r="B172" t="s">
        <v>791</v>
      </c>
      <c r="C172" t="s">
        <v>279</v>
      </c>
      <c r="D172" t="s">
        <v>281</v>
      </c>
      <c r="E172" s="85">
        <v>44418</v>
      </c>
      <c r="F172">
        <v>122</v>
      </c>
      <c r="G172">
        <v>8</v>
      </c>
      <c r="H172">
        <v>8.4</v>
      </c>
      <c r="I172">
        <v>40</v>
      </c>
      <c r="J172">
        <v>20</v>
      </c>
      <c r="K172">
        <v>12</v>
      </c>
      <c r="L172">
        <v>25</v>
      </c>
      <c r="M172">
        <v>13</v>
      </c>
      <c r="N172">
        <v>30</v>
      </c>
      <c r="O172">
        <v>29</v>
      </c>
      <c r="P172">
        <v>31</v>
      </c>
      <c r="Q172">
        <v>48</v>
      </c>
      <c r="AE172">
        <f t="shared" si="7"/>
        <v>248</v>
      </c>
      <c r="AF172" s="93">
        <f t="shared" si="9"/>
        <v>27.555555555555557</v>
      </c>
      <c r="AG172">
        <f t="shared" si="8"/>
        <v>3.3870967741935487E-2</v>
      </c>
    </row>
    <row r="173" spans="1:33" x14ac:dyDescent="0.3">
      <c r="A173" t="s">
        <v>639</v>
      </c>
      <c r="B173" t="s">
        <v>792</v>
      </c>
      <c r="C173" t="s">
        <v>273</v>
      </c>
      <c r="D173" t="s">
        <v>280</v>
      </c>
      <c r="F173">
        <v>162</v>
      </c>
      <c r="G173">
        <v>16</v>
      </c>
      <c r="H173">
        <v>35.4</v>
      </c>
      <c r="AE173">
        <f t="shared" si="7"/>
        <v>0</v>
      </c>
      <c r="AF173" s="93">
        <f t="shared" si="9"/>
        <v>0</v>
      </c>
      <c r="AG173" t="e">
        <f t="shared" si="8"/>
        <v>#DIV/0!</v>
      </c>
    </row>
    <row r="174" spans="1:33" x14ac:dyDescent="0.3">
      <c r="A174" t="s">
        <v>439</v>
      </c>
      <c r="B174" t="s">
        <v>792</v>
      </c>
      <c r="C174" t="s">
        <v>275</v>
      </c>
      <c r="D174" t="s">
        <v>280</v>
      </c>
      <c r="E174" s="85">
        <v>44419</v>
      </c>
      <c r="F174">
        <v>150</v>
      </c>
      <c r="G174">
        <v>22</v>
      </c>
      <c r="H174">
        <v>31.2</v>
      </c>
      <c r="I174">
        <v>82</v>
      </c>
      <c r="J174">
        <v>90</v>
      </c>
      <c r="K174">
        <v>57</v>
      </c>
      <c r="L174">
        <v>80</v>
      </c>
      <c r="M174">
        <v>33</v>
      </c>
      <c r="N174">
        <v>15</v>
      </c>
      <c r="O174">
        <v>17</v>
      </c>
      <c r="P174">
        <v>16</v>
      </c>
      <c r="Q174">
        <v>15</v>
      </c>
      <c r="R174">
        <v>16</v>
      </c>
      <c r="S174">
        <v>26</v>
      </c>
      <c r="T174">
        <v>32</v>
      </c>
      <c r="U174">
        <v>47</v>
      </c>
      <c r="V174">
        <v>17</v>
      </c>
      <c r="W174">
        <v>42</v>
      </c>
      <c r="X174">
        <v>38</v>
      </c>
      <c r="AE174">
        <f t="shared" si="7"/>
        <v>623</v>
      </c>
      <c r="AF174" s="93">
        <f t="shared" si="9"/>
        <v>27.086956521739129</v>
      </c>
      <c r="AG174">
        <f t="shared" si="8"/>
        <v>5.0080256821829858E-2</v>
      </c>
    </row>
    <row r="175" spans="1:33" x14ac:dyDescent="0.3">
      <c r="A175" t="s">
        <v>440</v>
      </c>
      <c r="B175" t="s">
        <v>792</v>
      </c>
      <c r="C175" t="s">
        <v>276</v>
      </c>
      <c r="D175" t="s">
        <v>280</v>
      </c>
      <c r="E175" s="85">
        <v>44419</v>
      </c>
      <c r="F175">
        <v>155</v>
      </c>
      <c r="G175">
        <v>24</v>
      </c>
      <c r="H175">
        <v>44.1</v>
      </c>
      <c r="I175">
        <v>112</v>
      </c>
      <c r="J175">
        <v>55</v>
      </c>
      <c r="K175">
        <v>83</v>
      </c>
      <c r="L175">
        <v>34</v>
      </c>
      <c r="M175">
        <v>30</v>
      </c>
      <c r="N175">
        <v>63</v>
      </c>
      <c r="O175">
        <v>54</v>
      </c>
      <c r="P175">
        <v>68</v>
      </c>
      <c r="Q175">
        <v>67</v>
      </c>
      <c r="R175">
        <v>73</v>
      </c>
      <c r="S175">
        <v>67</v>
      </c>
      <c r="AE175">
        <f t="shared" si="7"/>
        <v>706</v>
      </c>
      <c r="AF175" s="93">
        <f t="shared" si="9"/>
        <v>28.24</v>
      </c>
      <c r="AG175">
        <f t="shared" si="8"/>
        <v>6.2464589235127481E-2</v>
      </c>
    </row>
    <row r="176" spans="1:33" x14ac:dyDescent="0.3">
      <c r="A176" t="s">
        <v>638</v>
      </c>
      <c r="B176" t="s">
        <v>792</v>
      </c>
      <c r="C176" t="s">
        <v>277</v>
      </c>
      <c r="D176" t="s">
        <v>280</v>
      </c>
      <c r="F176">
        <v>145</v>
      </c>
      <c r="G176">
        <v>15</v>
      </c>
      <c r="H176">
        <v>48.4</v>
      </c>
      <c r="AE176">
        <f t="shared" si="7"/>
        <v>0</v>
      </c>
      <c r="AF176" s="93">
        <f t="shared" si="9"/>
        <v>0</v>
      </c>
      <c r="AG176" t="e">
        <f t="shared" si="8"/>
        <v>#DIV/0!</v>
      </c>
    </row>
    <row r="177" spans="1:33" x14ac:dyDescent="0.3">
      <c r="A177" t="s">
        <v>441</v>
      </c>
      <c r="B177" t="s">
        <v>792</v>
      </c>
      <c r="C177" t="s">
        <v>273</v>
      </c>
      <c r="D177" t="s">
        <v>281</v>
      </c>
      <c r="E177" s="85">
        <v>44419</v>
      </c>
      <c r="F177">
        <v>142</v>
      </c>
      <c r="G177">
        <v>16</v>
      </c>
      <c r="H177">
        <v>39.1</v>
      </c>
      <c r="I177">
        <v>107</v>
      </c>
      <c r="J177">
        <v>46</v>
      </c>
      <c r="K177">
        <v>71</v>
      </c>
      <c r="L177">
        <v>49</v>
      </c>
      <c r="M177">
        <v>68</v>
      </c>
      <c r="N177">
        <v>73</v>
      </c>
      <c r="O177">
        <v>94</v>
      </c>
      <c r="P177">
        <v>92</v>
      </c>
      <c r="AE177">
        <f t="shared" si="7"/>
        <v>600</v>
      </c>
      <c r="AF177" s="93">
        <f t="shared" si="9"/>
        <v>35.294117647058826</v>
      </c>
      <c r="AG177">
        <f t="shared" si="8"/>
        <v>6.5166666666666664E-2</v>
      </c>
    </row>
    <row r="178" spans="1:33" x14ac:dyDescent="0.3">
      <c r="A178" t="s">
        <v>637</v>
      </c>
      <c r="B178" t="s">
        <v>792</v>
      </c>
      <c r="C178" t="s">
        <v>275</v>
      </c>
      <c r="D178" t="s">
        <v>281</v>
      </c>
      <c r="F178">
        <v>124</v>
      </c>
      <c r="G178">
        <v>15</v>
      </c>
      <c r="H178">
        <v>35.799999999999997</v>
      </c>
      <c r="AE178">
        <f t="shared" si="7"/>
        <v>0</v>
      </c>
      <c r="AF178" s="93">
        <f t="shared" si="9"/>
        <v>0</v>
      </c>
      <c r="AG178" t="e">
        <f t="shared" si="8"/>
        <v>#DIV/0!</v>
      </c>
    </row>
    <row r="179" spans="1:33" x14ac:dyDescent="0.3">
      <c r="A179" t="s">
        <v>636</v>
      </c>
      <c r="B179" t="s">
        <v>792</v>
      </c>
      <c r="C179" t="s">
        <v>277</v>
      </c>
      <c r="D179" t="s">
        <v>281</v>
      </c>
      <c r="F179">
        <v>159</v>
      </c>
      <c r="G179">
        <v>12</v>
      </c>
      <c r="H179">
        <v>35</v>
      </c>
      <c r="AE179">
        <f t="shared" si="7"/>
        <v>0</v>
      </c>
      <c r="AF179" s="93">
        <f t="shared" si="9"/>
        <v>0</v>
      </c>
      <c r="AG179" t="e">
        <f t="shared" si="8"/>
        <v>#DIV/0!</v>
      </c>
    </row>
    <row r="180" spans="1:33" x14ac:dyDescent="0.3">
      <c r="A180" t="s">
        <v>442</v>
      </c>
      <c r="B180" t="s">
        <v>792</v>
      </c>
      <c r="C180" t="s">
        <v>277</v>
      </c>
      <c r="D180" t="s">
        <v>281</v>
      </c>
      <c r="E180" s="85">
        <v>44419</v>
      </c>
      <c r="F180">
        <v>148</v>
      </c>
      <c r="G180">
        <v>16</v>
      </c>
      <c r="H180">
        <v>42.3</v>
      </c>
      <c r="I180">
        <v>79</v>
      </c>
      <c r="J180">
        <v>30</v>
      </c>
      <c r="K180">
        <v>41</v>
      </c>
      <c r="L180">
        <v>74</v>
      </c>
      <c r="M180">
        <v>60</v>
      </c>
      <c r="N180">
        <v>98</v>
      </c>
      <c r="O180">
        <v>88</v>
      </c>
      <c r="P180">
        <v>89</v>
      </c>
      <c r="Q180">
        <v>55</v>
      </c>
      <c r="AE180">
        <f t="shared" si="7"/>
        <v>614</v>
      </c>
      <c r="AF180" s="93">
        <f t="shared" si="9"/>
        <v>36.117647058823529</v>
      </c>
      <c r="AG180">
        <f t="shared" si="8"/>
        <v>6.889250814332247E-2</v>
      </c>
    </row>
    <row r="181" spans="1:33" x14ac:dyDescent="0.3">
      <c r="A181" t="s">
        <v>635</v>
      </c>
      <c r="B181" t="s">
        <v>793</v>
      </c>
      <c r="C181" t="s">
        <v>273</v>
      </c>
      <c r="D181" t="s">
        <v>280</v>
      </c>
      <c r="F181">
        <v>140</v>
      </c>
      <c r="G181">
        <v>13</v>
      </c>
      <c r="H181">
        <v>35.200000000000003</v>
      </c>
      <c r="AE181">
        <f t="shared" si="7"/>
        <v>0</v>
      </c>
      <c r="AF181" s="93">
        <f t="shared" si="9"/>
        <v>0</v>
      </c>
      <c r="AG181" t="e">
        <f t="shared" si="8"/>
        <v>#DIV/0!</v>
      </c>
    </row>
    <row r="182" spans="1:33" x14ac:dyDescent="0.3">
      <c r="A182" t="s">
        <v>443</v>
      </c>
      <c r="B182" t="s">
        <v>793</v>
      </c>
      <c r="C182" t="s">
        <v>274</v>
      </c>
      <c r="D182" t="s">
        <v>280</v>
      </c>
      <c r="E182" s="85">
        <v>44419</v>
      </c>
      <c r="F182">
        <v>120</v>
      </c>
      <c r="G182">
        <v>13</v>
      </c>
      <c r="H182">
        <v>46.5</v>
      </c>
      <c r="I182">
        <v>119</v>
      </c>
      <c r="J182">
        <v>40</v>
      </c>
      <c r="K182">
        <v>53</v>
      </c>
      <c r="L182">
        <v>81</v>
      </c>
      <c r="M182">
        <v>70</v>
      </c>
      <c r="N182">
        <v>57</v>
      </c>
      <c r="O182">
        <v>82</v>
      </c>
      <c r="P182">
        <v>160</v>
      </c>
      <c r="Q182">
        <v>153</v>
      </c>
      <c r="R182">
        <v>210</v>
      </c>
      <c r="S182">
        <v>16</v>
      </c>
      <c r="AE182">
        <f t="shared" si="7"/>
        <v>1041</v>
      </c>
      <c r="AF182" s="93">
        <f t="shared" si="9"/>
        <v>74.357142857142861</v>
      </c>
      <c r="AG182">
        <f t="shared" si="8"/>
        <v>4.4668587896253602E-2</v>
      </c>
    </row>
    <row r="183" spans="1:33" x14ac:dyDescent="0.3">
      <c r="A183" t="s">
        <v>634</v>
      </c>
      <c r="B183" t="s">
        <v>793</v>
      </c>
      <c r="C183" t="s">
        <v>276</v>
      </c>
      <c r="D183" t="s">
        <v>280</v>
      </c>
      <c r="F183">
        <v>131</v>
      </c>
      <c r="G183">
        <v>14</v>
      </c>
      <c r="H183">
        <v>45.6</v>
      </c>
      <c r="AE183">
        <f t="shared" si="7"/>
        <v>0</v>
      </c>
      <c r="AF183" s="93">
        <f t="shared" si="9"/>
        <v>0</v>
      </c>
      <c r="AG183" t="e">
        <f t="shared" si="8"/>
        <v>#DIV/0!</v>
      </c>
    </row>
    <row r="184" spans="1:33" x14ac:dyDescent="0.3">
      <c r="A184" t="s">
        <v>444</v>
      </c>
      <c r="B184" t="s">
        <v>793</v>
      </c>
      <c r="C184" t="s">
        <v>279</v>
      </c>
      <c r="D184" t="s">
        <v>280</v>
      </c>
      <c r="E184" s="85">
        <v>44419</v>
      </c>
      <c r="F184">
        <v>138</v>
      </c>
      <c r="G184">
        <v>12</v>
      </c>
      <c r="H184">
        <v>41.1</v>
      </c>
      <c r="I184">
        <v>74</v>
      </c>
      <c r="J184">
        <v>37</v>
      </c>
      <c r="K184">
        <v>37</v>
      </c>
      <c r="L184">
        <v>95</v>
      </c>
      <c r="M184">
        <v>96</v>
      </c>
      <c r="N184">
        <v>154</v>
      </c>
      <c r="O184">
        <v>72</v>
      </c>
      <c r="P184">
        <v>104</v>
      </c>
      <c r="Q184">
        <v>32</v>
      </c>
      <c r="AE184">
        <f t="shared" si="7"/>
        <v>701</v>
      </c>
      <c r="AF184" s="93">
        <f t="shared" si="9"/>
        <v>53.92307692307692</v>
      </c>
      <c r="AG184">
        <f t="shared" si="8"/>
        <v>5.8630527817403709E-2</v>
      </c>
    </row>
    <row r="185" spans="1:33" x14ac:dyDescent="0.3">
      <c r="A185" t="s">
        <v>633</v>
      </c>
      <c r="B185" t="s">
        <v>793</v>
      </c>
      <c r="C185" t="s">
        <v>274</v>
      </c>
      <c r="D185" t="s">
        <v>281</v>
      </c>
      <c r="F185">
        <v>155</v>
      </c>
      <c r="G185">
        <v>10</v>
      </c>
      <c r="H185">
        <v>24</v>
      </c>
      <c r="AE185">
        <f t="shared" si="7"/>
        <v>0</v>
      </c>
      <c r="AF185" s="93">
        <f t="shared" si="9"/>
        <v>0</v>
      </c>
      <c r="AG185" t="e">
        <f t="shared" si="8"/>
        <v>#DIV/0!</v>
      </c>
    </row>
    <row r="186" spans="1:33" x14ac:dyDescent="0.3">
      <c r="A186" t="s">
        <v>632</v>
      </c>
      <c r="B186" t="s">
        <v>793</v>
      </c>
      <c r="C186" t="s">
        <v>275</v>
      </c>
      <c r="D186" t="s">
        <v>281</v>
      </c>
      <c r="F186">
        <v>129</v>
      </c>
      <c r="G186">
        <v>14</v>
      </c>
      <c r="H186">
        <v>36.799999999999997</v>
      </c>
      <c r="AE186">
        <f t="shared" si="7"/>
        <v>0</v>
      </c>
      <c r="AF186" s="93">
        <f t="shared" si="9"/>
        <v>0</v>
      </c>
      <c r="AG186" t="e">
        <f t="shared" si="8"/>
        <v>#DIV/0!</v>
      </c>
    </row>
    <row r="187" spans="1:33" x14ac:dyDescent="0.3">
      <c r="A187" t="s">
        <v>445</v>
      </c>
      <c r="B187" t="s">
        <v>793</v>
      </c>
      <c r="C187" t="s">
        <v>276</v>
      </c>
      <c r="D187" t="s">
        <v>281</v>
      </c>
      <c r="E187" s="85">
        <v>44420</v>
      </c>
      <c r="F187">
        <v>145</v>
      </c>
      <c r="G187">
        <v>14</v>
      </c>
      <c r="H187">
        <v>31.1</v>
      </c>
      <c r="I187">
        <v>29</v>
      </c>
      <c r="J187">
        <v>18</v>
      </c>
      <c r="K187">
        <v>47</v>
      </c>
      <c r="L187">
        <v>101</v>
      </c>
      <c r="M187">
        <v>58</v>
      </c>
      <c r="N187">
        <v>64</v>
      </c>
      <c r="O187">
        <v>130</v>
      </c>
      <c r="P187">
        <v>154</v>
      </c>
      <c r="Q187">
        <v>88</v>
      </c>
      <c r="R187">
        <v>52</v>
      </c>
      <c r="AE187">
        <f t="shared" si="7"/>
        <v>741</v>
      </c>
      <c r="AF187" s="93">
        <f t="shared" si="9"/>
        <v>49.4</v>
      </c>
      <c r="AG187">
        <f t="shared" si="8"/>
        <v>4.1970310391363022E-2</v>
      </c>
    </row>
    <row r="188" spans="1:33" x14ac:dyDescent="0.3">
      <c r="A188" t="s">
        <v>446</v>
      </c>
      <c r="B188" t="s">
        <v>793</v>
      </c>
      <c r="C188" t="s">
        <v>277</v>
      </c>
      <c r="D188" t="s">
        <v>281</v>
      </c>
      <c r="E188" s="85">
        <v>44420</v>
      </c>
      <c r="F188">
        <v>133</v>
      </c>
      <c r="G188">
        <v>12</v>
      </c>
      <c r="H188">
        <v>34.6</v>
      </c>
      <c r="I188">
        <v>168</v>
      </c>
      <c r="J188">
        <v>29</v>
      </c>
      <c r="K188">
        <v>158</v>
      </c>
      <c r="L188">
        <v>29</v>
      </c>
      <c r="M188">
        <v>173</v>
      </c>
      <c r="N188">
        <v>99</v>
      </c>
      <c r="O188">
        <v>104</v>
      </c>
      <c r="P188">
        <v>60</v>
      </c>
      <c r="AE188">
        <f t="shared" si="7"/>
        <v>820</v>
      </c>
      <c r="AF188" s="93">
        <f t="shared" si="9"/>
        <v>63.07692307692308</v>
      </c>
      <c r="AG188">
        <f t="shared" si="8"/>
        <v>4.2195121951219515E-2</v>
      </c>
    </row>
    <row r="189" spans="1:33" x14ac:dyDescent="0.3">
      <c r="A189" t="s">
        <v>631</v>
      </c>
      <c r="B189" t="s">
        <v>794</v>
      </c>
      <c r="C189" t="s">
        <v>273</v>
      </c>
      <c r="D189" t="s">
        <v>280</v>
      </c>
      <c r="F189">
        <v>164</v>
      </c>
      <c r="G189">
        <v>17</v>
      </c>
      <c r="H189">
        <v>39.9</v>
      </c>
      <c r="AE189">
        <f t="shared" si="7"/>
        <v>0</v>
      </c>
      <c r="AF189" s="93">
        <f t="shared" si="9"/>
        <v>0</v>
      </c>
      <c r="AG189" t="e">
        <f t="shared" si="8"/>
        <v>#DIV/0!</v>
      </c>
    </row>
    <row r="190" spans="1:33" x14ac:dyDescent="0.3">
      <c r="A190" t="s">
        <v>447</v>
      </c>
      <c r="B190" t="s">
        <v>794</v>
      </c>
      <c r="C190" t="s">
        <v>275</v>
      </c>
      <c r="D190" t="s">
        <v>280</v>
      </c>
      <c r="E190" s="85">
        <v>44421</v>
      </c>
      <c r="F190">
        <v>150</v>
      </c>
      <c r="G190">
        <v>14</v>
      </c>
      <c r="H190">
        <v>35.200000000000003</v>
      </c>
      <c r="I190">
        <v>39</v>
      </c>
      <c r="J190">
        <v>33</v>
      </c>
      <c r="K190">
        <v>24</v>
      </c>
      <c r="L190">
        <v>45</v>
      </c>
      <c r="M190">
        <v>31</v>
      </c>
      <c r="N190">
        <v>32</v>
      </c>
      <c r="O190">
        <v>51</v>
      </c>
      <c r="P190">
        <v>45</v>
      </c>
      <c r="Q190">
        <v>56</v>
      </c>
      <c r="R190">
        <v>78</v>
      </c>
      <c r="AE190">
        <f t="shared" si="7"/>
        <v>434</v>
      </c>
      <c r="AF190" s="93">
        <f t="shared" si="9"/>
        <v>28.933333333333334</v>
      </c>
      <c r="AG190">
        <f t="shared" si="8"/>
        <v>8.1105990783410145E-2</v>
      </c>
    </row>
    <row r="191" spans="1:33" x14ac:dyDescent="0.3">
      <c r="A191" t="s">
        <v>448</v>
      </c>
      <c r="B191" t="s">
        <v>794</v>
      </c>
      <c r="C191" t="s">
        <v>276</v>
      </c>
      <c r="D191" t="s">
        <v>280</v>
      </c>
      <c r="E191" s="85">
        <v>44420</v>
      </c>
      <c r="F191">
        <v>155</v>
      </c>
      <c r="G191">
        <v>17</v>
      </c>
      <c r="H191">
        <v>28.2</v>
      </c>
      <c r="I191">
        <v>96</v>
      </c>
      <c r="J191">
        <v>31</v>
      </c>
      <c r="K191">
        <v>47</v>
      </c>
      <c r="L191">
        <v>80</v>
      </c>
      <c r="M191">
        <v>74</v>
      </c>
      <c r="N191">
        <v>77</v>
      </c>
      <c r="O191">
        <v>60</v>
      </c>
      <c r="P191">
        <v>94</v>
      </c>
      <c r="Q191">
        <v>132</v>
      </c>
      <c r="AE191">
        <f t="shared" si="7"/>
        <v>691</v>
      </c>
      <c r="AF191" s="93">
        <f t="shared" si="9"/>
        <v>38.388888888888886</v>
      </c>
      <c r="AG191">
        <f t="shared" si="8"/>
        <v>4.0810419681620837E-2</v>
      </c>
    </row>
    <row r="192" spans="1:33" x14ac:dyDescent="0.3">
      <c r="A192" t="s">
        <v>630</v>
      </c>
      <c r="B192" t="s">
        <v>794</v>
      </c>
      <c r="C192" t="s">
        <v>277</v>
      </c>
      <c r="D192" t="s">
        <v>280</v>
      </c>
      <c r="F192">
        <v>150</v>
      </c>
      <c r="G192">
        <v>15</v>
      </c>
      <c r="H192">
        <v>38.299999999999997</v>
      </c>
      <c r="AE192">
        <f t="shared" si="7"/>
        <v>0</v>
      </c>
      <c r="AF192" s="93">
        <f t="shared" si="9"/>
        <v>0</v>
      </c>
      <c r="AG192" t="e">
        <f t="shared" si="8"/>
        <v>#DIV/0!</v>
      </c>
    </row>
    <row r="193" spans="1:33" x14ac:dyDescent="0.3">
      <c r="A193" t="s">
        <v>449</v>
      </c>
      <c r="B193" t="s">
        <v>794</v>
      </c>
      <c r="C193" t="s">
        <v>274</v>
      </c>
      <c r="D193" t="s">
        <v>281</v>
      </c>
      <c r="E193" s="85">
        <v>44421</v>
      </c>
      <c r="F193">
        <v>138</v>
      </c>
      <c r="G193">
        <v>20</v>
      </c>
      <c r="H193">
        <v>36.700000000000003</v>
      </c>
      <c r="I193">
        <v>107</v>
      </c>
      <c r="J193">
        <v>64</v>
      </c>
      <c r="K193">
        <v>68</v>
      </c>
      <c r="L193">
        <v>76</v>
      </c>
      <c r="M193">
        <v>76</v>
      </c>
      <c r="N193">
        <v>47</v>
      </c>
      <c r="O193">
        <v>49</v>
      </c>
      <c r="P193">
        <v>101</v>
      </c>
      <c r="Q193">
        <v>93</v>
      </c>
      <c r="R193">
        <v>99</v>
      </c>
      <c r="AE193">
        <f t="shared" si="7"/>
        <v>780</v>
      </c>
      <c r="AF193" s="93">
        <f t="shared" si="9"/>
        <v>37.142857142857146</v>
      </c>
      <c r="AG193">
        <f t="shared" si="8"/>
        <v>4.7051282051282055E-2</v>
      </c>
    </row>
    <row r="194" spans="1:33" x14ac:dyDescent="0.3">
      <c r="A194" t="s">
        <v>629</v>
      </c>
      <c r="B194" t="s">
        <v>794</v>
      </c>
      <c r="C194" t="s">
        <v>275</v>
      </c>
      <c r="D194" t="s">
        <v>281</v>
      </c>
      <c r="F194">
        <v>164</v>
      </c>
      <c r="G194">
        <v>16</v>
      </c>
      <c r="H194">
        <v>40.9</v>
      </c>
      <c r="AE194">
        <f t="shared" si="7"/>
        <v>0</v>
      </c>
      <c r="AF194" s="93">
        <f t="shared" si="9"/>
        <v>0</v>
      </c>
      <c r="AG194" t="e">
        <f t="shared" si="8"/>
        <v>#DIV/0!</v>
      </c>
    </row>
    <row r="195" spans="1:33" x14ac:dyDescent="0.3">
      <c r="A195" t="s">
        <v>450</v>
      </c>
      <c r="B195" t="s">
        <v>794</v>
      </c>
      <c r="C195" t="s">
        <v>276</v>
      </c>
      <c r="D195" t="s">
        <v>281</v>
      </c>
      <c r="E195" s="85">
        <v>44420</v>
      </c>
      <c r="F195">
        <v>125</v>
      </c>
      <c r="G195">
        <v>16</v>
      </c>
      <c r="H195">
        <v>44.3</v>
      </c>
      <c r="I195">
        <v>127</v>
      </c>
      <c r="J195">
        <v>70</v>
      </c>
      <c r="K195">
        <v>84</v>
      </c>
      <c r="L195">
        <v>90</v>
      </c>
      <c r="M195">
        <v>76</v>
      </c>
      <c r="N195">
        <v>90</v>
      </c>
      <c r="O195">
        <v>60</v>
      </c>
      <c r="P195">
        <v>53</v>
      </c>
      <c r="AE195">
        <f t="shared" ref="AE195:AE258" si="10">SUM(I195:AD195)</f>
        <v>650</v>
      </c>
      <c r="AF195" s="93">
        <f t="shared" si="9"/>
        <v>38.235294117647058</v>
      </c>
      <c r="AG195">
        <f t="shared" ref="AG195:AG258" si="11">H195/AE195</f>
        <v>6.8153846153846148E-2</v>
      </c>
    </row>
    <row r="196" spans="1:33" x14ac:dyDescent="0.3">
      <c r="A196" t="s">
        <v>628</v>
      </c>
      <c r="B196" t="s">
        <v>794</v>
      </c>
      <c r="C196" t="s">
        <v>279</v>
      </c>
      <c r="D196" t="s">
        <v>281</v>
      </c>
      <c r="F196">
        <v>150</v>
      </c>
      <c r="G196">
        <v>12</v>
      </c>
      <c r="H196">
        <v>37.9</v>
      </c>
      <c r="AE196">
        <f t="shared" si="10"/>
        <v>0</v>
      </c>
      <c r="AF196" s="93">
        <f t="shared" si="9"/>
        <v>0</v>
      </c>
      <c r="AG196" t="e">
        <f t="shared" si="11"/>
        <v>#DIV/0!</v>
      </c>
    </row>
    <row r="197" spans="1:33" x14ac:dyDescent="0.3">
      <c r="A197" t="s">
        <v>451</v>
      </c>
      <c r="B197" t="s">
        <v>795</v>
      </c>
      <c r="C197" t="s">
        <v>273</v>
      </c>
      <c r="D197" t="s">
        <v>280</v>
      </c>
      <c r="E197" s="85">
        <v>44405</v>
      </c>
      <c r="F197">
        <v>102</v>
      </c>
      <c r="G197">
        <v>8</v>
      </c>
      <c r="H197">
        <v>19.899999999999999</v>
      </c>
      <c r="I197">
        <v>31</v>
      </c>
      <c r="J197">
        <v>65</v>
      </c>
      <c r="K197">
        <v>23</v>
      </c>
      <c r="L197">
        <v>23</v>
      </c>
      <c r="M197">
        <v>75</v>
      </c>
      <c r="N197">
        <v>80</v>
      </c>
      <c r="O197">
        <v>90</v>
      </c>
      <c r="P197">
        <v>97</v>
      </c>
      <c r="Q197">
        <v>24</v>
      </c>
      <c r="AE197">
        <f t="shared" si="10"/>
        <v>508</v>
      </c>
      <c r="AF197" s="93">
        <f t="shared" si="9"/>
        <v>56.444444444444443</v>
      </c>
      <c r="AG197">
        <f t="shared" si="11"/>
        <v>3.9173228346456687E-2</v>
      </c>
    </row>
    <row r="198" spans="1:33" x14ac:dyDescent="0.3">
      <c r="A198" t="s">
        <v>627</v>
      </c>
      <c r="B198" t="s">
        <v>795</v>
      </c>
      <c r="C198" t="s">
        <v>274</v>
      </c>
      <c r="D198" t="s">
        <v>280</v>
      </c>
      <c r="F198">
        <v>156</v>
      </c>
      <c r="G198">
        <v>15</v>
      </c>
      <c r="H198">
        <v>14.9</v>
      </c>
      <c r="AE198">
        <f t="shared" si="10"/>
        <v>0</v>
      </c>
      <c r="AF198" s="93">
        <f t="shared" si="9"/>
        <v>0</v>
      </c>
      <c r="AG198" t="e">
        <f t="shared" si="11"/>
        <v>#DIV/0!</v>
      </c>
    </row>
    <row r="199" spans="1:33" x14ac:dyDescent="0.3">
      <c r="A199" t="s">
        <v>452</v>
      </c>
      <c r="B199" t="s">
        <v>795</v>
      </c>
      <c r="C199" t="s">
        <v>275</v>
      </c>
      <c r="D199" t="s">
        <v>280</v>
      </c>
      <c r="E199" s="85">
        <v>44406</v>
      </c>
      <c r="F199">
        <v>130</v>
      </c>
      <c r="G199">
        <v>12</v>
      </c>
      <c r="H199">
        <v>9.8000000000000007</v>
      </c>
      <c r="I199" t="s">
        <v>626</v>
      </c>
      <c r="J199">
        <v>63</v>
      </c>
      <c r="K199">
        <v>64</v>
      </c>
      <c r="L199">
        <v>8</v>
      </c>
      <c r="M199">
        <v>45</v>
      </c>
      <c r="N199">
        <v>74</v>
      </c>
      <c r="O199">
        <v>151</v>
      </c>
      <c r="P199">
        <v>162</v>
      </c>
      <c r="Q199">
        <v>127</v>
      </c>
      <c r="R199">
        <v>190</v>
      </c>
      <c r="S199">
        <v>234</v>
      </c>
      <c r="T199">
        <v>34</v>
      </c>
      <c r="U199">
        <v>40</v>
      </c>
      <c r="AE199">
        <f t="shared" si="10"/>
        <v>1192</v>
      </c>
      <c r="AF199" s="93">
        <f t="shared" si="9"/>
        <v>91.692307692307693</v>
      </c>
      <c r="AG199">
        <f t="shared" si="11"/>
        <v>8.2214765100671154E-3</v>
      </c>
    </row>
    <row r="200" spans="1:33" x14ac:dyDescent="0.3">
      <c r="A200" t="s">
        <v>625</v>
      </c>
      <c r="B200" t="s">
        <v>795</v>
      </c>
      <c r="C200" t="s">
        <v>277</v>
      </c>
      <c r="D200" t="s">
        <v>280</v>
      </c>
      <c r="F200">
        <v>168</v>
      </c>
      <c r="G200">
        <v>13</v>
      </c>
      <c r="H200">
        <v>53.8</v>
      </c>
      <c r="AE200">
        <f t="shared" si="10"/>
        <v>0</v>
      </c>
      <c r="AF200" s="93">
        <f t="shared" si="9"/>
        <v>0</v>
      </c>
      <c r="AG200" t="e">
        <f t="shared" si="11"/>
        <v>#DIV/0!</v>
      </c>
    </row>
    <row r="201" spans="1:33" x14ac:dyDescent="0.3">
      <c r="A201" t="s">
        <v>453</v>
      </c>
      <c r="B201" t="s">
        <v>795</v>
      </c>
      <c r="C201" t="s">
        <v>273</v>
      </c>
      <c r="D201" t="s">
        <v>281</v>
      </c>
      <c r="E201" s="85">
        <v>44405</v>
      </c>
      <c r="F201">
        <v>133</v>
      </c>
      <c r="G201">
        <v>19</v>
      </c>
      <c r="H201">
        <v>43.8</v>
      </c>
      <c r="I201">
        <v>38</v>
      </c>
      <c r="J201">
        <v>36</v>
      </c>
      <c r="K201">
        <v>55</v>
      </c>
      <c r="L201">
        <v>27</v>
      </c>
      <c r="M201">
        <v>65</v>
      </c>
      <c r="N201">
        <v>57</v>
      </c>
      <c r="O201">
        <v>41</v>
      </c>
      <c r="P201">
        <v>48</v>
      </c>
      <c r="Q201">
        <v>62</v>
      </c>
      <c r="R201">
        <v>34</v>
      </c>
      <c r="S201">
        <v>36</v>
      </c>
      <c r="T201">
        <v>50</v>
      </c>
      <c r="U201">
        <v>59</v>
      </c>
      <c r="V201">
        <v>69</v>
      </c>
      <c r="W201">
        <v>48</v>
      </c>
      <c r="X201">
        <v>58</v>
      </c>
      <c r="Y201">
        <v>58</v>
      </c>
      <c r="Z201">
        <v>54</v>
      </c>
      <c r="AA201">
        <v>56</v>
      </c>
      <c r="AB201">
        <v>40</v>
      </c>
      <c r="AE201">
        <f t="shared" si="10"/>
        <v>991</v>
      </c>
      <c r="AF201" s="93">
        <f t="shared" si="9"/>
        <v>49.55</v>
      </c>
      <c r="AG201">
        <f t="shared" si="11"/>
        <v>4.4197780020181633E-2</v>
      </c>
    </row>
    <row r="202" spans="1:33" x14ac:dyDescent="0.3">
      <c r="A202" t="s">
        <v>624</v>
      </c>
      <c r="B202" t="s">
        <v>795</v>
      </c>
      <c r="C202" t="s">
        <v>275</v>
      </c>
      <c r="D202" t="s">
        <v>281</v>
      </c>
      <c r="F202">
        <v>124</v>
      </c>
      <c r="G202">
        <v>13</v>
      </c>
      <c r="H202">
        <v>42.4</v>
      </c>
      <c r="AE202">
        <f t="shared" si="10"/>
        <v>0</v>
      </c>
      <c r="AF202" s="93">
        <f t="shared" si="9"/>
        <v>0</v>
      </c>
      <c r="AG202" t="e">
        <f t="shared" si="11"/>
        <v>#DIV/0!</v>
      </c>
    </row>
    <row r="203" spans="1:33" x14ac:dyDescent="0.3">
      <c r="A203" t="s">
        <v>623</v>
      </c>
      <c r="B203" t="s">
        <v>795</v>
      </c>
      <c r="C203" t="s">
        <v>276</v>
      </c>
      <c r="D203" t="s">
        <v>281</v>
      </c>
      <c r="F203">
        <v>165</v>
      </c>
      <c r="G203">
        <v>11</v>
      </c>
      <c r="H203">
        <v>66.3</v>
      </c>
      <c r="AE203">
        <f t="shared" si="10"/>
        <v>0</v>
      </c>
      <c r="AF203" s="93">
        <f t="shared" si="9"/>
        <v>0</v>
      </c>
      <c r="AG203" t="e">
        <f t="shared" si="11"/>
        <v>#DIV/0!</v>
      </c>
    </row>
    <row r="204" spans="1:33" x14ac:dyDescent="0.3">
      <c r="A204" t="s">
        <v>454</v>
      </c>
      <c r="B204" s="95" t="s">
        <v>795</v>
      </c>
      <c r="C204" t="s">
        <v>279</v>
      </c>
      <c r="D204" t="s">
        <v>281</v>
      </c>
      <c r="E204" s="85">
        <v>44405</v>
      </c>
      <c r="F204">
        <v>140</v>
      </c>
      <c r="G204">
        <v>13</v>
      </c>
      <c r="H204">
        <v>29.3</v>
      </c>
      <c r="I204">
        <v>56</v>
      </c>
      <c r="J204">
        <v>65</v>
      </c>
      <c r="K204">
        <v>39</v>
      </c>
      <c r="L204">
        <v>35</v>
      </c>
      <c r="M204">
        <v>25</v>
      </c>
      <c r="N204">
        <v>27</v>
      </c>
      <c r="O204">
        <v>41</v>
      </c>
      <c r="P204">
        <v>40</v>
      </c>
      <c r="Q204">
        <v>39</v>
      </c>
      <c r="R204">
        <v>41</v>
      </c>
      <c r="S204">
        <v>43</v>
      </c>
      <c r="T204">
        <v>63</v>
      </c>
      <c r="U204">
        <v>73</v>
      </c>
      <c r="V204">
        <v>51</v>
      </c>
      <c r="AE204">
        <f t="shared" si="10"/>
        <v>638</v>
      </c>
      <c r="AF204" s="93">
        <f t="shared" si="9"/>
        <v>45.571428571428569</v>
      </c>
      <c r="AG204">
        <f t="shared" si="11"/>
        <v>4.5924764890282133E-2</v>
      </c>
    </row>
    <row r="205" spans="1:33" x14ac:dyDescent="0.3">
      <c r="A205" t="s">
        <v>622</v>
      </c>
      <c r="B205" t="s">
        <v>796</v>
      </c>
      <c r="C205" t="s">
        <v>273</v>
      </c>
      <c r="D205" t="s">
        <v>280</v>
      </c>
      <c r="F205">
        <v>137</v>
      </c>
      <c r="G205">
        <v>9</v>
      </c>
      <c r="H205">
        <v>18.7</v>
      </c>
      <c r="AE205">
        <f t="shared" si="10"/>
        <v>0</v>
      </c>
      <c r="AF205" s="93">
        <f t="shared" si="9"/>
        <v>0</v>
      </c>
      <c r="AG205" t="e">
        <f t="shared" si="11"/>
        <v>#DIV/0!</v>
      </c>
    </row>
    <row r="206" spans="1:33" x14ac:dyDescent="0.3">
      <c r="A206" t="s">
        <v>455</v>
      </c>
      <c r="B206" t="s">
        <v>796</v>
      </c>
      <c r="C206" t="s">
        <v>274</v>
      </c>
      <c r="D206" t="s">
        <v>280</v>
      </c>
      <c r="E206" s="85">
        <v>44482</v>
      </c>
      <c r="F206">
        <v>182</v>
      </c>
      <c r="G206">
        <v>5</v>
      </c>
      <c r="H206">
        <v>30.3</v>
      </c>
      <c r="I206">
        <v>36</v>
      </c>
      <c r="J206">
        <v>71</v>
      </c>
      <c r="K206">
        <v>102</v>
      </c>
      <c r="L206">
        <v>151</v>
      </c>
      <c r="M206">
        <v>146</v>
      </c>
      <c r="N206">
        <v>152</v>
      </c>
      <c r="AE206">
        <f t="shared" si="10"/>
        <v>658</v>
      </c>
      <c r="AF206" s="93">
        <f t="shared" si="9"/>
        <v>109.66666666666667</v>
      </c>
      <c r="AG206">
        <f t="shared" si="11"/>
        <v>4.6048632218844983E-2</v>
      </c>
    </row>
    <row r="207" spans="1:33" x14ac:dyDescent="0.3">
      <c r="A207" t="s">
        <v>621</v>
      </c>
      <c r="B207" t="s">
        <v>796</v>
      </c>
      <c r="C207" t="s">
        <v>276</v>
      </c>
      <c r="D207" t="s">
        <v>280</v>
      </c>
      <c r="F207">
        <v>146</v>
      </c>
      <c r="G207">
        <v>9</v>
      </c>
      <c r="H207">
        <v>27.8</v>
      </c>
      <c r="AE207">
        <f t="shared" si="10"/>
        <v>0</v>
      </c>
      <c r="AF207" s="93">
        <f t="shared" si="9"/>
        <v>0</v>
      </c>
      <c r="AG207" t="e">
        <f t="shared" si="11"/>
        <v>#DIV/0!</v>
      </c>
    </row>
    <row r="208" spans="1:33" x14ac:dyDescent="0.3">
      <c r="A208" t="s">
        <v>456</v>
      </c>
      <c r="B208" t="s">
        <v>796</v>
      </c>
      <c r="C208" t="s">
        <v>277</v>
      </c>
      <c r="D208" t="s">
        <v>280</v>
      </c>
      <c r="E208" s="85">
        <v>44482</v>
      </c>
      <c r="F208">
        <v>134</v>
      </c>
      <c r="G208">
        <v>6</v>
      </c>
      <c r="H208">
        <v>14.6</v>
      </c>
      <c r="I208">
        <v>78</v>
      </c>
      <c r="J208">
        <v>118</v>
      </c>
      <c r="K208">
        <v>125</v>
      </c>
      <c r="L208">
        <v>30</v>
      </c>
      <c r="M208">
        <v>44</v>
      </c>
      <c r="N208">
        <v>59</v>
      </c>
      <c r="O208">
        <v>157</v>
      </c>
      <c r="AE208">
        <f t="shared" si="10"/>
        <v>611</v>
      </c>
      <c r="AF208" s="93">
        <f t="shared" si="9"/>
        <v>87.285714285714292</v>
      </c>
      <c r="AG208">
        <f t="shared" si="11"/>
        <v>2.3895253682487724E-2</v>
      </c>
    </row>
    <row r="209" spans="1:33" x14ac:dyDescent="0.3">
      <c r="A209" t="s">
        <v>457</v>
      </c>
      <c r="B209" t="s">
        <v>796</v>
      </c>
      <c r="C209" t="s">
        <v>273</v>
      </c>
      <c r="D209" t="s">
        <v>281</v>
      </c>
      <c r="E209" s="85">
        <v>44482</v>
      </c>
      <c r="F209">
        <v>137</v>
      </c>
      <c r="G209">
        <v>9</v>
      </c>
      <c r="H209">
        <v>23.2</v>
      </c>
      <c r="I209">
        <v>8</v>
      </c>
      <c r="J209">
        <v>44</v>
      </c>
      <c r="K209">
        <v>29</v>
      </c>
      <c r="L209">
        <v>134</v>
      </c>
      <c r="M209">
        <v>96</v>
      </c>
      <c r="N209">
        <v>70</v>
      </c>
      <c r="O209">
        <v>35</v>
      </c>
      <c r="P209">
        <v>108</v>
      </c>
      <c r="Q209">
        <v>50</v>
      </c>
      <c r="AE209">
        <f t="shared" si="10"/>
        <v>574</v>
      </c>
      <c r="AF209" s="93">
        <f t="shared" si="9"/>
        <v>57.4</v>
      </c>
      <c r="AG209">
        <f t="shared" si="11"/>
        <v>4.0418118466898953E-2</v>
      </c>
    </row>
    <row r="210" spans="1:33" x14ac:dyDescent="0.3">
      <c r="A210" t="s">
        <v>620</v>
      </c>
      <c r="B210" t="s">
        <v>796</v>
      </c>
      <c r="C210" t="s">
        <v>274</v>
      </c>
      <c r="D210" t="s">
        <v>281</v>
      </c>
      <c r="F210">
        <v>147</v>
      </c>
      <c r="G210">
        <v>8</v>
      </c>
      <c r="H210">
        <v>28</v>
      </c>
      <c r="AE210">
        <f t="shared" si="10"/>
        <v>0</v>
      </c>
      <c r="AF210" s="93">
        <f t="shared" si="9"/>
        <v>0</v>
      </c>
      <c r="AG210" t="e">
        <f t="shared" si="11"/>
        <v>#DIV/0!</v>
      </c>
    </row>
    <row r="211" spans="1:33" x14ac:dyDescent="0.3">
      <c r="A211" t="s">
        <v>458</v>
      </c>
      <c r="B211" t="s">
        <v>796</v>
      </c>
      <c r="C211" t="s">
        <v>276</v>
      </c>
      <c r="D211" t="s">
        <v>281</v>
      </c>
      <c r="E211" s="85">
        <v>44483</v>
      </c>
      <c r="F211">
        <v>136</v>
      </c>
      <c r="G211">
        <v>7</v>
      </c>
      <c r="H211">
        <v>30.5</v>
      </c>
      <c r="I211">
        <v>55</v>
      </c>
      <c r="J211">
        <v>72</v>
      </c>
      <c r="K211">
        <v>104</v>
      </c>
      <c r="L211">
        <v>161</v>
      </c>
      <c r="M211">
        <v>139</v>
      </c>
      <c r="N211">
        <v>172</v>
      </c>
      <c r="O211">
        <v>22</v>
      </c>
      <c r="AE211">
        <f t="shared" si="10"/>
        <v>725</v>
      </c>
      <c r="AF211" s="93">
        <f t="shared" si="9"/>
        <v>90.625</v>
      </c>
      <c r="AG211">
        <f t="shared" si="11"/>
        <v>4.2068965517241382E-2</v>
      </c>
    </row>
    <row r="212" spans="1:33" x14ac:dyDescent="0.3">
      <c r="A212" t="s">
        <v>619</v>
      </c>
      <c r="B212" s="95" t="s">
        <v>796</v>
      </c>
      <c r="C212" t="s">
        <v>279</v>
      </c>
      <c r="D212" t="s">
        <v>281</v>
      </c>
      <c r="F212">
        <v>172</v>
      </c>
      <c r="G212">
        <v>8</v>
      </c>
      <c r="H212">
        <v>20.3</v>
      </c>
      <c r="AE212">
        <f t="shared" si="10"/>
        <v>0</v>
      </c>
      <c r="AF212" s="93">
        <f t="shared" si="9"/>
        <v>0</v>
      </c>
      <c r="AG212" t="e">
        <f t="shared" si="11"/>
        <v>#DIV/0!</v>
      </c>
    </row>
    <row r="213" spans="1:33" x14ac:dyDescent="0.3">
      <c r="A213" t="s">
        <v>459</v>
      </c>
      <c r="B213" t="s">
        <v>797</v>
      </c>
      <c r="C213" t="s">
        <v>273</v>
      </c>
      <c r="D213" t="s">
        <v>280</v>
      </c>
      <c r="E213" s="85">
        <v>44389</v>
      </c>
      <c r="F213">
        <v>189</v>
      </c>
      <c r="G213">
        <v>10</v>
      </c>
      <c r="H213">
        <v>20.7</v>
      </c>
      <c r="I213">
        <v>53</v>
      </c>
      <c r="J213">
        <v>7</v>
      </c>
      <c r="K213">
        <v>58</v>
      </c>
      <c r="L213">
        <v>75</v>
      </c>
      <c r="M213">
        <v>58</v>
      </c>
      <c r="N213">
        <v>75</v>
      </c>
      <c r="O213">
        <v>65</v>
      </c>
      <c r="P213">
        <v>62</v>
      </c>
      <c r="Q213">
        <v>58</v>
      </c>
      <c r="R213">
        <v>60</v>
      </c>
      <c r="S213">
        <v>76</v>
      </c>
      <c r="AE213">
        <f t="shared" si="10"/>
        <v>647</v>
      </c>
      <c r="AF213" s="93">
        <f t="shared" ref="AF213:AF276" si="12">SUM(I213:AD213)/(G213+1)</f>
        <v>58.81818181818182</v>
      </c>
      <c r="AG213">
        <f t="shared" si="11"/>
        <v>3.1993817619783614E-2</v>
      </c>
    </row>
    <row r="214" spans="1:33" x14ac:dyDescent="0.3">
      <c r="A214" t="s">
        <v>618</v>
      </c>
      <c r="B214" t="s">
        <v>797</v>
      </c>
      <c r="C214" t="s">
        <v>275</v>
      </c>
      <c r="D214" t="s">
        <v>280</v>
      </c>
      <c r="F214">
        <v>171</v>
      </c>
      <c r="G214">
        <v>12</v>
      </c>
      <c r="H214">
        <v>19.100000000000001</v>
      </c>
      <c r="AE214">
        <f t="shared" si="10"/>
        <v>0</v>
      </c>
      <c r="AF214" s="93">
        <f t="shared" si="12"/>
        <v>0</v>
      </c>
      <c r="AG214" t="e">
        <f t="shared" si="11"/>
        <v>#DIV/0!</v>
      </c>
    </row>
    <row r="215" spans="1:33" x14ac:dyDescent="0.3">
      <c r="A215" t="s">
        <v>617</v>
      </c>
      <c r="B215" t="s">
        <v>797</v>
      </c>
      <c r="C215" t="s">
        <v>276</v>
      </c>
      <c r="D215" t="s">
        <v>280</v>
      </c>
      <c r="F215">
        <v>155</v>
      </c>
      <c r="G215">
        <v>14</v>
      </c>
      <c r="H215">
        <v>19.100000000000001</v>
      </c>
      <c r="AE215">
        <f t="shared" si="10"/>
        <v>0</v>
      </c>
      <c r="AF215" s="93">
        <f t="shared" si="12"/>
        <v>0</v>
      </c>
      <c r="AG215" t="e">
        <f t="shared" si="11"/>
        <v>#DIV/0!</v>
      </c>
    </row>
    <row r="216" spans="1:33" x14ac:dyDescent="0.3">
      <c r="A216" t="s">
        <v>460</v>
      </c>
      <c r="B216" t="s">
        <v>797</v>
      </c>
      <c r="C216" t="s">
        <v>279</v>
      </c>
      <c r="D216" t="s">
        <v>280</v>
      </c>
      <c r="E216" s="85">
        <v>44391</v>
      </c>
      <c r="F216">
        <v>167</v>
      </c>
      <c r="G216">
        <v>10</v>
      </c>
      <c r="H216">
        <v>17.100000000000001</v>
      </c>
      <c r="I216">
        <v>60</v>
      </c>
      <c r="J216">
        <v>10</v>
      </c>
      <c r="K216">
        <v>59</v>
      </c>
      <c r="L216">
        <v>86</v>
      </c>
      <c r="M216">
        <v>75</v>
      </c>
      <c r="N216">
        <v>71</v>
      </c>
      <c r="O216">
        <v>112</v>
      </c>
      <c r="P216">
        <v>113</v>
      </c>
      <c r="Q216">
        <v>94</v>
      </c>
      <c r="R216">
        <v>83</v>
      </c>
      <c r="S216">
        <v>69</v>
      </c>
      <c r="AE216">
        <f t="shared" si="10"/>
        <v>832</v>
      </c>
      <c r="AF216" s="93">
        <f t="shared" si="12"/>
        <v>75.63636363636364</v>
      </c>
      <c r="AG216">
        <f t="shared" si="11"/>
        <v>2.0552884615384619E-2</v>
      </c>
    </row>
    <row r="217" spans="1:33" x14ac:dyDescent="0.3">
      <c r="A217" t="s">
        <v>461</v>
      </c>
      <c r="B217" t="s">
        <v>797</v>
      </c>
      <c r="C217" t="s">
        <v>273</v>
      </c>
      <c r="D217" t="s">
        <v>281</v>
      </c>
      <c r="E217" s="85">
        <v>44390</v>
      </c>
      <c r="F217">
        <v>163</v>
      </c>
      <c r="G217">
        <v>14</v>
      </c>
      <c r="H217">
        <v>23.4</v>
      </c>
      <c r="I217">
        <v>65</v>
      </c>
      <c r="J217">
        <v>22</v>
      </c>
      <c r="K217">
        <v>8</v>
      </c>
      <c r="L217">
        <v>68</v>
      </c>
      <c r="M217">
        <v>24</v>
      </c>
      <c r="N217">
        <v>29</v>
      </c>
      <c r="O217">
        <v>71</v>
      </c>
      <c r="P217">
        <v>86</v>
      </c>
      <c r="Q217">
        <v>92</v>
      </c>
      <c r="R217">
        <v>27</v>
      </c>
      <c r="S217">
        <v>99</v>
      </c>
      <c r="T217">
        <v>119</v>
      </c>
      <c r="U217">
        <v>76</v>
      </c>
      <c r="V217">
        <v>50</v>
      </c>
      <c r="W217">
        <v>71</v>
      </c>
      <c r="AE217">
        <f t="shared" si="10"/>
        <v>907</v>
      </c>
      <c r="AF217" s="93">
        <f t="shared" si="12"/>
        <v>60.466666666666669</v>
      </c>
      <c r="AG217">
        <f t="shared" si="11"/>
        <v>2.579933847850055E-2</v>
      </c>
    </row>
    <row r="218" spans="1:33" x14ac:dyDescent="0.3">
      <c r="A218" t="s">
        <v>616</v>
      </c>
      <c r="B218" t="s">
        <v>797</v>
      </c>
      <c r="C218" t="s">
        <v>274</v>
      </c>
      <c r="D218" t="s">
        <v>281</v>
      </c>
      <c r="F218">
        <v>138</v>
      </c>
      <c r="G218">
        <v>12</v>
      </c>
      <c r="H218">
        <v>26.3</v>
      </c>
      <c r="AE218">
        <f t="shared" si="10"/>
        <v>0</v>
      </c>
      <c r="AF218" s="93">
        <f t="shared" si="12"/>
        <v>0</v>
      </c>
      <c r="AG218" t="e">
        <f t="shared" si="11"/>
        <v>#DIV/0!</v>
      </c>
    </row>
    <row r="219" spans="1:33" x14ac:dyDescent="0.3">
      <c r="A219" t="s">
        <v>462</v>
      </c>
      <c r="B219" t="s">
        <v>797</v>
      </c>
      <c r="C219" t="s">
        <v>276</v>
      </c>
      <c r="D219" t="s">
        <v>281</v>
      </c>
      <c r="E219" s="85">
        <v>44407</v>
      </c>
      <c r="F219">
        <v>175</v>
      </c>
      <c r="G219">
        <v>12</v>
      </c>
      <c r="H219">
        <v>36.799999999999997</v>
      </c>
      <c r="I219">
        <v>67</v>
      </c>
      <c r="J219">
        <v>115</v>
      </c>
      <c r="K219">
        <v>121</v>
      </c>
      <c r="L219">
        <v>34</v>
      </c>
      <c r="M219">
        <v>38</v>
      </c>
      <c r="N219">
        <v>85</v>
      </c>
      <c r="O219">
        <v>88</v>
      </c>
      <c r="P219">
        <v>82</v>
      </c>
      <c r="Q219">
        <v>92</v>
      </c>
      <c r="R219">
        <v>94</v>
      </c>
      <c r="S219">
        <v>115</v>
      </c>
      <c r="T219">
        <v>134</v>
      </c>
      <c r="U219">
        <v>96</v>
      </c>
      <c r="AE219">
        <f t="shared" si="10"/>
        <v>1161</v>
      </c>
      <c r="AF219" s="93">
        <f t="shared" si="12"/>
        <v>89.307692307692307</v>
      </c>
      <c r="AG219">
        <f t="shared" si="11"/>
        <v>3.1696813092161928E-2</v>
      </c>
    </row>
    <row r="220" spans="1:33" x14ac:dyDescent="0.3">
      <c r="A220" t="s">
        <v>615</v>
      </c>
      <c r="B220" t="s">
        <v>797</v>
      </c>
      <c r="C220" t="s">
        <v>279</v>
      </c>
      <c r="D220" t="s">
        <v>281</v>
      </c>
      <c r="F220">
        <v>151</v>
      </c>
      <c r="G220">
        <v>16</v>
      </c>
      <c r="H220">
        <v>38</v>
      </c>
      <c r="AE220">
        <f t="shared" si="10"/>
        <v>0</v>
      </c>
      <c r="AF220" s="93">
        <f t="shared" si="12"/>
        <v>0</v>
      </c>
      <c r="AG220" t="e">
        <f t="shared" si="11"/>
        <v>#DIV/0!</v>
      </c>
    </row>
    <row r="221" spans="1:33" x14ac:dyDescent="0.3">
      <c r="A221" t="s">
        <v>463</v>
      </c>
      <c r="B221" t="s">
        <v>798</v>
      </c>
      <c r="C221" t="s">
        <v>273</v>
      </c>
      <c r="D221" t="s">
        <v>280</v>
      </c>
      <c r="E221" s="85">
        <v>44431</v>
      </c>
      <c r="F221">
        <v>171</v>
      </c>
      <c r="G221">
        <v>17</v>
      </c>
      <c r="H221">
        <v>39</v>
      </c>
      <c r="I221">
        <v>32</v>
      </c>
      <c r="J221">
        <v>59</v>
      </c>
      <c r="K221">
        <v>146</v>
      </c>
      <c r="L221">
        <v>10</v>
      </c>
      <c r="M221">
        <v>25</v>
      </c>
      <c r="N221">
        <v>21</v>
      </c>
      <c r="O221">
        <v>15</v>
      </c>
      <c r="P221">
        <v>23</v>
      </c>
      <c r="Q221">
        <v>30</v>
      </c>
      <c r="R221">
        <v>31</v>
      </c>
      <c r="S221">
        <v>39</v>
      </c>
      <c r="T221">
        <v>42</v>
      </c>
      <c r="U221">
        <v>50</v>
      </c>
      <c r="V221">
        <v>44</v>
      </c>
      <c r="W221">
        <v>35</v>
      </c>
      <c r="X221">
        <v>46</v>
      </c>
      <c r="Y221">
        <v>44</v>
      </c>
      <c r="Z221">
        <v>39</v>
      </c>
      <c r="AE221">
        <f t="shared" si="10"/>
        <v>731</v>
      </c>
      <c r="AF221" s="93">
        <f t="shared" si="12"/>
        <v>40.611111111111114</v>
      </c>
      <c r="AG221">
        <f t="shared" si="11"/>
        <v>5.33515731874145E-2</v>
      </c>
    </row>
    <row r="222" spans="1:33" x14ac:dyDescent="0.3">
      <c r="A222" t="s">
        <v>464</v>
      </c>
      <c r="B222" t="s">
        <v>798</v>
      </c>
      <c r="C222" t="s">
        <v>275</v>
      </c>
      <c r="D222" t="s">
        <v>280</v>
      </c>
      <c r="E222" s="85">
        <v>44431</v>
      </c>
      <c r="F222">
        <v>193</v>
      </c>
      <c r="G222">
        <v>20</v>
      </c>
      <c r="H222">
        <v>42.5</v>
      </c>
      <c r="I222">
        <v>53</v>
      </c>
      <c r="J222">
        <v>88</v>
      </c>
      <c r="K222">
        <v>114</v>
      </c>
      <c r="L222">
        <v>45</v>
      </c>
      <c r="M222">
        <v>56</v>
      </c>
      <c r="N222">
        <v>48</v>
      </c>
      <c r="O222">
        <v>29</v>
      </c>
      <c r="P222">
        <v>44</v>
      </c>
      <c r="Q222">
        <v>18</v>
      </c>
      <c r="R222">
        <v>34</v>
      </c>
      <c r="S222">
        <v>33</v>
      </c>
      <c r="T222">
        <v>37</v>
      </c>
      <c r="U222">
        <v>41</v>
      </c>
      <c r="V222">
        <v>45</v>
      </c>
      <c r="W222">
        <v>37</v>
      </c>
      <c r="X222">
        <v>44</v>
      </c>
      <c r="Y222">
        <v>39</v>
      </c>
      <c r="Z222">
        <v>47</v>
      </c>
      <c r="AA222">
        <v>44</v>
      </c>
      <c r="AB222">
        <v>32</v>
      </c>
      <c r="AC222">
        <v>31</v>
      </c>
      <c r="AE222">
        <f t="shared" si="10"/>
        <v>959</v>
      </c>
      <c r="AF222" s="93">
        <f t="shared" si="12"/>
        <v>45.666666666666664</v>
      </c>
      <c r="AG222">
        <f t="shared" si="11"/>
        <v>4.4316996871741399E-2</v>
      </c>
    </row>
    <row r="223" spans="1:33" x14ac:dyDescent="0.3">
      <c r="A223" t="s">
        <v>614</v>
      </c>
      <c r="B223" t="s">
        <v>798</v>
      </c>
      <c r="C223" t="s">
        <v>276</v>
      </c>
      <c r="D223" t="s">
        <v>280</v>
      </c>
      <c r="F223">
        <v>147</v>
      </c>
      <c r="G223">
        <v>19</v>
      </c>
      <c r="H223">
        <v>34.6</v>
      </c>
      <c r="AE223">
        <f t="shared" si="10"/>
        <v>0</v>
      </c>
      <c r="AF223" s="93">
        <f t="shared" si="12"/>
        <v>0</v>
      </c>
      <c r="AG223" t="e">
        <f t="shared" si="11"/>
        <v>#DIV/0!</v>
      </c>
    </row>
    <row r="224" spans="1:33" x14ac:dyDescent="0.3">
      <c r="A224" t="s">
        <v>613</v>
      </c>
      <c r="B224" t="s">
        <v>798</v>
      </c>
      <c r="C224" t="s">
        <v>279</v>
      </c>
      <c r="D224" t="s">
        <v>280</v>
      </c>
      <c r="F224">
        <v>136</v>
      </c>
      <c r="G224">
        <v>17</v>
      </c>
      <c r="H224">
        <v>41.6</v>
      </c>
      <c r="AE224">
        <f t="shared" si="10"/>
        <v>0</v>
      </c>
      <c r="AF224" s="93">
        <f t="shared" si="12"/>
        <v>0</v>
      </c>
      <c r="AG224" t="e">
        <f t="shared" si="11"/>
        <v>#DIV/0!</v>
      </c>
    </row>
    <row r="225" spans="1:33" x14ac:dyDescent="0.3">
      <c r="A225" t="s">
        <v>465</v>
      </c>
      <c r="B225" t="s">
        <v>798</v>
      </c>
      <c r="C225" t="s">
        <v>274</v>
      </c>
      <c r="D225" t="s">
        <v>281</v>
      </c>
      <c r="E225" s="85">
        <v>44432</v>
      </c>
      <c r="F225">
        <v>185</v>
      </c>
      <c r="G225">
        <v>19</v>
      </c>
      <c r="H225">
        <v>34.4</v>
      </c>
      <c r="I225">
        <v>20</v>
      </c>
      <c r="J225">
        <v>81</v>
      </c>
      <c r="K225">
        <v>80</v>
      </c>
      <c r="L225">
        <v>112</v>
      </c>
      <c r="M225">
        <v>71</v>
      </c>
      <c r="N225">
        <v>7</v>
      </c>
      <c r="O225">
        <v>5</v>
      </c>
      <c r="P225">
        <v>18</v>
      </c>
      <c r="Q225">
        <v>13</v>
      </c>
      <c r="R225">
        <v>10</v>
      </c>
      <c r="S225">
        <v>25</v>
      </c>
      <c r="T225">
        <v>26</v>
      </c>
      <c r="U225">
        <v>32</v>
      </c>
      <c r="V225">
        <v>28</v>
      </c>
      <c r="W225">
        <v>24</v>
      </c>
      <c r="X225">
        <v>37</v>
      </c>
      <c r="Y225">
        <v>30</v>
      </c>
      <c r="Z225">
        <v>25</v>
      </c>
      <c r="AA225">
        <v>32</v>
      </c>
      <c r="AB225">
        <v>26</v>
      </c>
      <c r="AE225">
        <f t="shared" si="10"/>
        <v>702</v>
      </c>
      <c r="AF225" s="93">
        <f t="shared" si="12"/>
        <v>35.1</v>
      </c>
      <c r="AG225">
        <f t="shared" si="11"/>
        <v>4.9002849002849E-2</v>
      </c>
    </row>
    <row r="226" spans="1:33" x14ac:dyDescent="0.3">
      <c r="A226" t="s">
        <v>466</v>
      </c>
      <c r="B226" t="s">
        <v>798</v>
      </c>
      <c r="C226" t="s">
        <v>275</v>
      </c>
      <c r="D226" t="s">
        <v>281</v>
      </c>
      <c r="E226" s="85">
        <v>44432</v>
      </c>
      <c r="F226">
        <v>154</v>
      </c>
      <c r="G226">
        <v>21</v>
      </c>
      <c r="H226">
        <v>31.5</v>
      </c>
      <c r="I226">
        <v>2</v>
      </c>
      <c r="J226">
        <v>82</v>
      </c>
      <c r="K226">
        <v>35</v>
      </c>
      <c r="L226">
        <v>13</v>
      </c>
      <c r="M226">
        <v>18</v>
      </c>
      <c r="N226">
        <v>16</v>
      </c>
      <c r="O226">
        <v>7</v>
      </c>
      <c r="P226">
        <v>6</v>
      </c>
      <c r="Q226">
        <v>13</v>
      </c>
      <c r="R226">
        <v>9</v>
      </c>
      <c r="S226">
        <v>56</v>
      </c>
      <c r="T226">
        <v>24</v>
      </c>
      <c r="U226">
        <v>42</v>
      </c>
      <c r="V226">
        <v>59</v>
      </c>
      <c r="W226">
        <v>30</v>
      </c>
      <c r="X226">
        <v>69</v>
      </c>
      <c r="Y226">
        <v>38</v>
      </c>
      <c r="Z226">
        <v>43</v>
      </c>
      <c r="AA226">
        <v>66</v>
      </c>
      <c r="AB226">
        <v>27</v>
      </c>
      <c r="AC226">
        <v>10</v>
      </c>
      <c r="AD226">
        <v>11</v>
      </c>
      <c r="AE226">
        <f t="shared" si="10"/>
        <v>676</v>
      </c>
      <c r="AF226" s="93">
        <f t="shared" si="12"/>
        <v>30.727272727272727</v>
      </c>
      <c r="AG226">
        <f t="shared" si="11"/>
        <v>4.6597633136094677E-2</v>
      </c>
    </row>
    <row r="227" spans="1:33" x14ac:dyDescent="0.3">
      <c r="A227" t="s">
        <v>612</v>
      </c>
      <c r="B227" t="s">
        <v>798</v>
      </c>
      <c r="C227" t="s">
        <v>277</v>
      </c>
      <c r="D227" t="s">
        <v>281</v>
      </c>
      <c r="F227">
        <v>138</v>
      </c>
      <c r="G227">
        <v>15</v>
      </c>
      <c r="H227">
        <v>26.3</v>
      </c>
      <c r="AE227">
        <f t="shared" si="10"/>
        <v>0</v>
      </c>
      <c r="AF227" s="93">
        <f t="shared" si="12"/>
        <v>0</v>
      </c>
      <c r="AG227" t="e">
        <f t="shared" si="11"/>
        <v>#DIV/0!</v>
      </c>
    </row>
    <row r="228" spans="1:33" x14ac:dyDescent="0.3">
      <c r="A228" t="s">
        <v>611</v>
      </c>
      <c r="B228" t="s">
        <v>798</v>
      </c>
      <c r="C228" t="s">
        <v>279</v>
      </c>
      <c r="D228" t="s">
        <v>281</v>
      </c>
      <c r="F228">
        <v>149</v>
      </c>
      <c r="G228">
        <v>17</v>
      </c>
      <c r="H228">
        <v>45.4</v>
      </c>
      <c r="AE228">
        <f t="shared" si="10"/>
        <v>0</v>
      </c>
      <c r="AF228" s="93">
        <f t="shared" si="12"/>
        <v>0</v>
      </c>
      <c r="AG228" t="e">
        <f t="shared" si="11"/>
        <v>#DIV/0!</v>
      </c>
    </row>
    <row r="229" spans="1:33" x14ac:dyDescent="0.3">
      <c r="A229" t="s">
        <v>467</v>
      </c>
      <c r="B229" t="s">
        <v>799</v>
      </c>
      <c r="C229" t="s">
        <v>273</v>
      </c>
      <c r="D229" t="s">
        <v>280</v>
      </c>
      <c r="E229" s="85">
        <v>44432</v>
      </c>
      <c r="F229">
        <v>198</v>
      </c>
      <c r="G229">
        <v>14</v>
      </c>
      <c r="H229">
        <v>40.5</v>
      </c>
      <c r="I229">
        <v>60</v>
      </c>
      <c r="J229">
        <v>11</v>
      </c>
      <c r="K229">
        <v>8</v>
      </c>
      <c r="L229">
        <v>15</v>
      </c>
      <c r="M229">
        <v>24</v>
      </c>
      <c r="N229">
        <v>66</v>
      </c>
      <c r="O229">
        <v>69</v>
      </c>
      <c r="P229">
        <v>66</v>
      </c>
      <c r="Q229">
        <v>78</v>
      </c>
      <c r="R229">
        <v>139</v>
      </c>
      <c r="S229">
        <v>84</v>
      </c>
      <c r="T229">
        <v>79</v>
      </c>
      <c r="U229">
        <v>66</v>
      </c>
      <c r="V229">
        <v>38</v>
      </c>
      <c r="W229">
        <v>80</v>
      </c>
      <c r="AE229">
        <f t="shared" si="10"/>
        <v>883</v>
      </c>
      <c r="AF229" s="93">
        <f t="shared" si="12"/>
        <v>58.866666666666667</v>
      </c>
      <c r="AG229">
        <f t="shared" si="11"/>
        <v>4.5866364665911666E-2</v>
      </c>
    </row>
    <row r="230" spans="1:33" x14ac:dyDescent="0.3">
      <c r="A230" t="s">
        <v>610</v>
      </c>
      <c r="B230" t="s">
        <v>799</v>
      </c>
      <c r="C230" t="s">
        <v>274</v>
      </c>
      <c r="D230" t="s">
        <v>280</v>
      </c>
      <c r="F230">
        <v>139</v>
      </c>
      <c r="G230">
        <v>16</v>
      </c>
      <c r="H230">
        <v>29.3</v>
      </c>
      <c r="AE230">
        <f t="shared" si="10"/>
        <v>0</v>
      </c>
      <c r="AF230" s="93">
        <f t="shared" si="12"/>
        <v>0</v>
      </c>
      <c r="AG230" t="e">
        <f t="shared" si="11"/>
        <v>#DIV/0!</v>
      </c>
    </row>
    <row r="231" spans="1:33" x14ac:dyDescent="0.3">
      <c r="A231" t="s">
        <v>468</v>
      </c>
      <c r="B231" t="s">
        <v>799</v>
      </c>
      <c r="C231" t="s">
        <v>276</v>
      </c>
      <c r="D231" t="s">
        <v>280</v>
      </c>
      <c r="E231" s="85">
        <v>44432</v>
      </c>
      <c r="F231">
        <v>222</v>
      </c>
      <c r="G231">
        <v>15</v>
      </c>
      <c r="H231">
        <v>11.1</v>
      </c>
      <c r="I231">
        <v>8</v>
      </c>
      <c r="J231">
        <v>18</v>
      </c>
      <c r="K231">
        <v>8</v>
      </c>
      <c r="L231">
        <v>29</v>
      </c>
      <c r="M231">
        <v>16</v>
      </c>
      <c r="N231">
        <v>18</v>
      </c>
      <c r="O231">
        <v>26</v>
      </c>
      <c r="P231">
        <v>34</v>
      </c>
      <c r="Q231">
        <v>44</v>
      </c>
      <c r="R231">
        <v>53</v>
      </c>
      <c r="S231">
        <v>60</v>
      </c>
      <c r="T231">
        <v>42</v>
      </c>
      <c r="U231">
        <v>55</v>
      </c>
      <c r="V231">
        <v>61</v>
      </c>
      <c r="W231">
        <v>42</v>
      </c>
      <c r="X231">
        <v>29</v>
      </c>
      <c r="AE231">
        <f t="shared" si="10"/>
        <v>543</v>
      </c>
      <c r="AF231" s="93">
        <f t="shared" si="12"/>
        <v>33.9375</v>
      </c>
      <c r="AG231">
        <f t="shared" si="11"/>
        <v>2.0441988950276241E-2</v>
      </c>
    </row>
    <row r="232" spans="1:33" x14ac:dyDescent="0.3">
      <c r="A232" t="s">
        <v>609</v>
      </c>
      <c r="B232" t="s">
        <v>799</v>
      </c>
      <c r="C232" t="s">
        <v>277</v>
      </c>
      <c r="D232" t="s">
        <v>280</v>
      </c>
      <c r="F232">
        <v>198</v>
      </c>
      <c r="G232">
        <v>15</v>
      </c>
      <c r="H232">
        <v>40</v>
      </c>
      <c r="AE232">
        <f t="shared" si="10"/>
        <v>0</v>
      </c>
      <c r="AF232" s="93">
        <f t="shared" si="12"/>
        <v>0</v>
      </c>
      <c r="AG232" t="e">
        <f t="shared" si="11"/>
        <v>#DIV/0!</v>
      </c>
    </row>
    <row r="233" spans="1:33" x14ac:dyDescent="0.3">
      <c r="A233" t="s">
        <v>469</v>
      </c>
      <c r="B233" t="s">
        <v>799</v>
      </c>
      <c r="C233" t="s">
        <v>273</v>
      </c>
      <c r="D233" t="s">
        <v>281</v>
      </c>
      <c r="E233" s="85">
        <v>44432</v>
      </c>
      <c r="F233">
        <v>191</v>
      </c>
      <c r="G233">
        <v>13</v>
      </c>
      <c r="H233">
        <v>40.4</v>
      </c>
      <c r="I233">
        <v>67</v>
      </c>
      <c r="J233">
        <v>33</v>
      </c>
      <c r="K233">
        <v>31</v>
      </c>
      <c r="L233">
        <v>30</v>
      </c>
      <c r="M233">
        <v>63</v>
      </c>
      <c r="N233">
        <v>61</v>
      </c>
      <c r="O233">
        <v>65</v>
      </c>
      <c r="P233">
        <v>67</v>
      </c>
      <c r="Q233">
        <v>58</v>
      </c>
      <c r="R233">
        <v>74</v>
      </c>
      <c r="S233">
        <v>70</v>
      </c>
      <c r="T233">
        <v>48</v>
      </c>
      <c r="U233">
        <v>42</v>
      </c>
      <c r="AE233">
        <f t="shared" si="10"/>
        <v>709</v>
      </c>
      <c r="AF233" s="93">
        <f t="shared" si="12"/>
        <v>50.642857142857146</v>
      </c>
      <c r="AG233">
        <f t="shared" si="11"/>
        <v>5.6981664315937937E-2</v>
      </c>
    </row>
    <row r="234" spans="1:33" x14ac:dyDescent="0.3">
      <c r="A234" t="s">
        <v>608</v>
      </c>
      <c r="B234" t="s">
        <v>799</v>
      </c>
      <c r="C234" t="s">
        <v>275</v>
      </c>
      <c r="D234" t="s">
        <v>281</v>
      </c>
      <c r="F234">
        <v>159</v>
      </c>
      <c r="G234">
        <v>17</v>
      </c>
      <c r="H234">
        <v>44.8</v>
      </c>
      <c r="AE234">
        <f t="shared" si="10"/>
        <v>0</v>
      </c>
      <c r="AF234" s="93">
        <f t="shared" si="12"/>
        <v>0</v>
      </c>
      <c r="AG234" t="e">
        <f t="shared" si="11"/>
        <v>#DIV/0!</v>
      </c>
    </row>
    <row r="235" spans="1:33" x14ac:dyDescent="0.3">
      <c r="A235" t="s">
        <v>470</v>
      </c>
      <c r="B235" t="s">
        <v>799</v>
      </c>
      <c r="C235" t="s">
        <v>277</v>
      </c>
      <c r="D235" t="s">
        <v>281</v>
      </c>
      <c r="E235" s="85">
        <v>44431</v>
      </c>
      <c r="F235">
        <v>192</v>
      </c>
      <c r="G235">
        <v>15</v>
      </c>
      <c r="H235">
        <v>44.1</v>
      </c>
      <c r="I235">
        <v>53</v>
      </c>
      <c r="J235">
        <v>13</v>
      </c>
      <c r="K235">
        <v>12</v>
      </c>
      <c r="L235">
        <v>42</v>
      </c>
      <c r="M235">
        <v>56</v>
      </c>
      <c r="N235">
        <v>52</v>
      </c>
      <c r="O235">
        <v>51</v>
      </c>
      <c r="P235">
        <v>53</v>
      </c>
      <c r="Q235">
        <v>58</v>
      </c>
      <c r="R235">
        <v>69</v>
      </c>
      <c r="S235">
        <v>53</v>
      </c>
      <c r="T235">
        <v>63</v>
      </c>
      <c r="U235">
        <v>60</v>
      </c>
      <c r="V235">
        <v>55</v>
      </c>
      <c r="W235">
        <v>44</v>
      </c>
      <c r="X235">
        <v>38</v>
      </c>
      <c r="AE235">
        <f t="shared" si="10"/>
        <v>772</v>
      </c>
      <c r="AF235" s="93">
        <f t="shared" si="12"/>
        <v>48.25</v>
      </c>
      <c r="AG235">
        <f t="shared" si="11"/>
        <v>5.7124352331606218E-2</v>
      </c>
    </row>
    <row r="236" spans="1:33" x14ac:dyDescent="0.3">
      <c r="A236" t="s">
        <v>607</v>
      </c>
      <c r="B236" t="s">
        <v>799</v>
      </c>
      <c r="C236" t="s">
        <v>279</v>
      </c>
      <c r="D236" t="s">
        <v>281</v>
      </c>
      <c r="F236">
        <v>165</v>
      </c>
      <c r="G236">
        <v>17</v>
      </c>
      <c r="H236">
        <v>13.1</v>
      </c>
      <c r="AE236">
        <f t="shared" si="10"/>
        <v>0</v>
      </c>
      <c r="AF236" s="93">
        <f t="shared" si="12"/>
        <v>0</v>
      </c>
      <c r="AG236" t="e">
        <f t="shared" si="11"/>
        <v>#DIV/0!</v>
      </c>
    </row>
    <row r="237" spans="1:33" x14ac:dyDescent="0.3">
      <c r="A237" t="s">
        <v>471</v>
      </c>
      <c r="B237" t="s">
        <v>800</v>
      </c>
      <c r="C237" t="s">
        <v>273</v>
      </c>
      <c r="D237" t="s">
        <v>280</v>
      </c>
      <c r="E237" s="85">
        <v>44483</v>
      </c>
      <c r="F237">
        <v>198</v>
      </c>
      <c r="G237">
        <v>8</v>
      </c>
      <c r="H237">
        <v>27.4</v>
      </c>
      <c r="I237">
        <v>17</v>
      </c>
      <c r="J237">
        <v>36</v>
      </c>
      <c r="K237">
        <v>101</v>
      </c>
      <c r="L237">
        <v>63</v>
      </c>
      <c r="M237">
        <v>92</v>
      </c>
      <c r="N237">
        <v>137</v>
      </c>
      <c r="O237">
        <v>53</v>
      </c>
      <c r="P237">
        <v>51</v>
      </c>
      <c r="AE237">
        <f t="shared" si="10"/>
        <v>550</v>
      </c>
      <c r="AF237" s="93">
        <f t="shared" si="12"/>
        <v>61.111111111111114</v>
      </c>
      <c r="AG237">
        <f t="shared" si="11"/>
        <v>4.9818181818181817E-2</v>
      </c>
    </row>
    <row r="238" spans="1:33" x14ac:dyDescent="0.3">
      <c r="A238" t="s">
        <v>606</v>
      </c>
      <c r="B238" t="s">
        <v>800</v>
      </c>
      <c r="C238" t="s">
        <v>274</v>
      </c>
      <c r="D238" t="s">
        <v>280</v>
      </c>
      <c r="F238">
        <v>169</v>
      </c>
      <c r="G238">
        <v>7</v>
      </c>
      <c r="H238">
        <v>32.6</v>
      </c>
      <c r="AE238">
        <f t="shared" si="10"/>
        <v>0</v>
      </c>
      <c r="AF238" s="93">
        <f t="shared" si="12"/>
        <v>0</v>
      </c>
      <c r="AG238" t="e">
        <f t="shared" si="11"/>
        <v>#DIV/0!</v>
      </c>
    </row>
    <row r="239" spans="1:33" x14ac:dyDescent="0.3">
      <c r="A239" t="s">
        <v>472</v>
      </c>
      <c r="B239" t="s">
        <v>800</v>
      </c>
      <c r="C239" t="s">
        <v>276</v>
      </c>
      <c r="D239" t="s">
        <v>280</v>
      </c>
      <c r="E239" s="85">
        <v>44484</v>
      </c>
      <c r="F239">
        <v>114</v>
      </c>
      <c r="G239">
        <v>12</v>
      </c>
      <c r="H239">
        <v>6.9</v>
      </c>
      <c r="I239">
        <v>16</v>
      </c>
      <c r="J239">
        <v>3</v>
      </c>
      <c r="K239">
        <v>23</v>
      </c>
      <c r="L239">
        <v>35</v>
      </c>
      <c r="M239">
        <v>15</v>
      </c>
      <c r="N239">
        <v>46</v>
      </c>
      <c r="O239">
        <v>58</v>
      </c>
      <c r="P239">
        <v>47</v>
      </c>
      <c r="Q239">
        <v>59</v>
      </c>
      <c r="R239">
        <v>25</v>
      </c>
      <c r="AE239">
        <f t="shared" si="10"/>
        <v>327</v>
      </c>
      <c r="AF239" s="93">
        <f t="shared" si="12"/>
        <v>25.153846153846153</v>
      </c>
      <c r="AG239">
        <f t="shared" si="11"/>
        <v>2.1100917431192662E-2</v>
      </c>
    </row>
    <row r="240" spans="1:33" x14ac:dyDescent="0.3">
      <c r="A240" t="s">
        <v>605</v>
      </c>
      <c r="B240" t="s">
        <v>800</v>
      </c>
      <c r="C240" t="s">
        <v>279</v>
      </c>
      <c r="D240" t="s">
        <v>280</v>
      </c>
      <c r="F240">
        <v>148</v>
      </c>
      <c r="G240">
        <v>11</v>
      </c>
      <c r="H240">
        <v>19.899999999999999</v>
      </c>
      <c r="AE240">
        <f t="shared" si="10"/>
        <v>0</v>
      </c>
      <c r="AF240" s="93">
        <f t="shared" si="12"/>
        <v>0</v>
      </c>
      <c r="AG240" t="e">
        <f t="shared" si="11"/>
        <v>#DIV/0!</v>
      </c>
    </row>
    <row r="241" spans="1:33" x14ac:dyDescent="0.3">
      <c r="A241" t="s">
        <v>604</v>
      </c>
      <c r="B241" t="s">
        <v>800</v>
      </c>
      <c r="C241" t="s">
        <v>273</v>
      </c>
      <c r="D241" t="s">
        <v>281</v>
      </c>
      <c r="F241">
        <v>150</v>
      </c>
      <c r="G241">
        <v>8</v>
      </c>
      <c r="H241">
        <v>18.8</v>
      </c>
      <c r="AE241">
        <f t="shared" si="10"/>
        <v>0</v>
      </c>
      <c r="AF241" s="93">
        <f t="shared" si="12"/>
        <v>0</v>
      </c>
      <c r="AG241" t="e">
        <f t="shared" si="11"/>
        <v>#DIV/0!</v>
      </c>
    </row>
    <row r="242" spans="1:33" x14ac:dyDescent="0.3">
      <c r="A242" t="s">
        <v>603</v>
      </c>
      <c r="B242" t="s">
        <v>800</v>
      </c>
      <c r="C242" t="s">
        <v>275</v>
      </c>
      <c r="D242" t="s">
        <v>281</v>
      </c>
      <c r="F242">
        <v>165</v>
      </c>
      <c r="G242">
        <v>8</v>
      </c>
      <c r="H242">
        <v>17</v>
      </c>
      <c r="AE242">
        <f t="shared" si="10"/>
        <v>0</v>
      </c>
      <c r="AF242" s="93">
        <f t="shared" si="12"/>
        <v>0</v>
      </c>
      <c r="AG242" t="e">
        <f t="shared" si="11"/>
        <v>#DIV/0!</v>
      </c>
    </row>
    <row r="243" spans="1:33" x14ac:dyDescent="0.3">
      <c r="A243" t="s">
        <v>473</v>
      </c>
      <c r="B243" t="s">
        <v>800</v>
      </c>
      <c r="C243" t="s">
        <v>276</v>
      </c>
      <c r="D243" t="s">
        <v>281</v>
      </c>
      <c r="E243" s="85">
        <v>44437</v>
      </c>
      <c r="F243">
        <v>182</v>
      </c>
      <c r="G243">
        <v>11</v>
      </c>
      <c r="H243">
        <v>22.6</v>
      </c>
      <c r="I243">
        <v>19</v>
      </c>
      <c r="J243">
        <v>43</v>
      </c>
      <c r="K243">
        <v>62</v>
      </c>
      <c r="L243">
        <v>44</v>
      </c>
      <c r="M243">
        <v>69</v>
      </c>
      <c r="N243">
        <v>94</v>
      </c>
      <c r="O243">
        <v>90</v>
      </c>
      <c r="P243">
        <v>114</v>
      </c>
      <c r="Q243">
        <v>120</v>
      </c>
      <c r="R243">
        <v>122</v>
      </c>
      <c r="S243">
        <v>27</v>
      </c>
      <c r="AE243">
        <f t="shared" si="10"/>
        <v>804</v>
      </c>
      <c r="AF243" s="93">
        <f t="shared" si="12"/>
        <v>67</v>
      </c>
      <c r="AG243">
        <f t="shared" si="11"/>
        <v>2.8109452736318409E-2</v>
      </c>
    </row>
    <row r="244" spans="1:33" x14ac:dyDescent="0.3">
      <c r="A244" t="s">
        <v>474</v>
      </c>
      <c r="B244" t="s">
        <v>800</v>
      </c>
      <c r="C244" t="s">
        <v>277</v>
      </c>
      <c r="D244" t="s">
        <v>281</v>
      </c>
      <c r="E244" s="85">
        <v>44437</v>
      </c>
      <c r="F244">
        <v>185</v>
      </c>
      <c r="G244">
        <v>8</v>
      </c>
      <c r="H244">
        <v>33.869999999999997</v>
      </c>
      <c r="I244">
        <v>32</v>
      </c>
      <c r="J244">
        <v>32</v>
      </c>
      <c r="K244">
        <v>35</v>
      </c>
      <c r="L244">
        <v>71</v>
      </c>
      <c r="M244">
        <v>61</v>
      </c>
      <c r="N244">
        <v>71</v>
      </c>
      <c r="O244">
        <v>91</v>
      </c>
      <c r="P244">
        <v>66</v>
      </c>
      <c r="Q244">
        <v>53</v>
      </c>
      <c r="AE244">
        <f t="shared" si="10"/>
        <v>512</v>
      </c>
      <c r="AF244" s="93">
        <f t="shared" si="12"/>
        <v>56.888888888888886</v>
      </c>
      <c r="AG244">
        <f t="shared" si="11"/>
        <v>6.6152343749999995E-2</v>
      </c>
    </row>
    <row r="245" spans="1:33" x14ac:dyDescent="0.3">
      <c r="A245" t="s">
        <v>475</v>
      </c>
      <c r="B245" t="s">
        <v>801</v>
      </c>
      <c r="C245" t="s">
        <v>273</v>
      </c>
      <c r="D245" t="s">
        <v>280</v>
      </c>
      <c r="E245" s="85">
        <v>44439</v>
      </c>
      <c r="F245">
        <v>166</v>
      </c>
      <c r="G245">
        <v>11</v>
      </c>
      <c r="H245">
        <v>38.6</v>
      </c>
      <c r="I245">
        <v>76</v>
      </c>
      <c r="J245">
        <v>63</v>
      </c>
      <c r="K245">
        <v>94</v>
      </c>
      <c r="L245">
        <v>32</v>
      </c>
      <c r="M245">
        <v>118</v>
      </c>
      <c r="N245">
        <v>121</v>
      </c>
      <c r="O245">
        <v>98</v>
      </c>
      <c r="P245">
        <v>106</v>
      </c>
      <c r="Q245">
        <v>104</v>
      </c>
      <c r="R245">
        <v>98</v>
      </c>
      <c r="S245">
        <v>118</v>
      </c>
      <c r="T245">
        <v>99</v>
      </c>
      <c r="AE245">
        <f t="shared" si="10"/>
        <v>1127</v>
      </c>
      <c r="AF245" s="93">
        <f t="shared" si="12"/>
        <v>93.916666666666671</v>
      </c>
      <c r="AG245">
        <f t="shared" si="11"/>
        <v>3.4250221827861582E-2</v>
      </c>
    </row>
    <row r="246" spans="1:33" x14ac:dyDescent="0.3">
      <c r="A246" t="s">
        <v>602</v>
      </c>
      <c r="B246" t="s">
        <v>801</v>
      </c>
      <c r="C246" t="s">
        <v>275</v>
      </c>
      <c r="D246" t="s">
        <v>280</v>
      </c>
      <c r="F246">
        <v>163</v>
      </c>
      <c r="G246">
        <v>13</v>
      </c>
      <c r="H246">
        <v>23.5</v>
      </c>
      <c r="AE246">
        <f t="shared" si="10"/>
        <v>0</v>
      </c>
      <c r="AF246" s="93">
        <f t="shared" si="12"/>
        <v>0</v>
      </c>
      <c r="AG246" t="e">
        <f t="shared" si="11"/>
        <v>#DIV/0!</v>
      </c>
    </row>
    <row r="247" spans="1:33" x14ac:dyDescent="0.3">
      <c r="A247" t="s">
        <v>601</v>
      </c>
      <c r="B247" t="s">
        <v>801</v>
      </c>
      <c r="C247" t="s">
        <v>277</v>
      </c>
      <c r="D247" t="s">
        <v>280</v>
      </c>
      <c r="F247">
        <v>160</v>
      </c>
      <c r="G247">
        <v>11</v>
      </c>
      <c r="H247">
        <v>30.4</v>
      </c>
      <c r="AE247">
        <f t="shared" si="10"/>
        <v>0</v>
      </c>
      <c r="AF247" s="93">
        <f t="shared" si="12"/>
        <v>0</v>
      </c>
      <c r="AG247" t="e">
        <f t="shared" si="11"/>
        <v>#DIV/0!</v>
      </c>
    </row>
    <row r="248" spans="1:33" x14ac:dyDescent="0.3">
      <c r="A248" t="s">
        <v>476</v>
      </c>
      <c r="B248" t="s">
        <v>801</v>
      </c>
      <c r="C248" t="s">
        <v>279</v>
      </c>
      <c r="D248" t="s">
        <v>280</v>
      </c>
      <c r="E248" s="85">
        <v>44488</v>
      </c>
      <c r="F248">
        <v>181</v>
      </c>
      <c r="G248">
        <v>7</v>
      </c>
      <c r="H248">
        <v>37.4</v>
      </c>
      <c r="I248">
        <v>83</v>
      </c>
      <c r="J248">
        <v>42</v>
      </c>
      <c r="K248">
        <v>93</v>
      </c>
      <c r="L248">
        <v>50</v>
      </c>
      <c r="M248">
        <v>91</v>
      </c>
      <c r="N248">
        <v>85</v>
      </c>
      <c r="O248">
        <v>92</v>
      </c>
      <c r="P248">
        <v>101</v>
      </c>
      <c r="AE248">
        <f t="shared" si="10"/>
        <v>637</v>
      </c>
      <c r="AF248" s="93">
        <f t="shared" si="12"/>
        <v>79.625</v>
      </c>
      <c r="AG248">
        <f t="shared" si="11"/>
        <v>5.8712715855572993E-2</v>
      </c>
    </row>
    <row r="249" spans="1:33" x14ac:dyDescent="0.3">
      <c r="A249" t="s">
        <v>477</v>
      </c>
      <c r="B249" t="s">
        <v>801</v>
      </c>
      <c r="C249" t="s">
        <v>274</v>
      </c>
      <c r="D249" t="s">
        <v>281</v>
      </c>
      <c r="E249" s="85">
        <v>44439</v>
      </c>
      <c r="F249">
        <v>153</v>
      </c>
      <c r="G249">
        <v>11</v>
      </c>
      <c r="H249">
        <v>46.1</v>
      </c>
      <c r="I249">
        <v>61</v>
      </c>
      <c r="J249">
        <v>64</v>
      </c>
      <c r="K249">
        <v>34</v>
      </c>
      <c r="L249">
        <v>49</v>
      </c>
      <c r="M249">
        <v>76</v>
      </c>
      <c r="N249">
        <v>104</v>
      </c>
      <c r="O249">
        <v>118</v>
      </c>
      <c r="P249">
        <v>183</v>
      </c>
      <c r="Q249">
        <v>151</v>
      </c>
      <c r="R249">
        <v>105</v>
      </c>
      <c r="S249">
        <v>98</v>
      </c>
      <c r="T249">
        <v>35</v>
      </c>
      <c r="AE249">
        <f t="shared" si="10"/>
        <v>1078</v>
      </c>
      <c r="AF249" s="93">
        <f t="shared" si="12"/>
        <v>89.833333333333329</v>
      </c>
      <c r="AG249">
        <f t="shared" si="11"/>
        <v>4.2764378478664197E-2</v>
      </c>
    </row>
    <row r="250" spans="1:33" x14ac:dyDescent="0.3">
      <c r="A250" t="s">
        <v>600</v>
      </c>
      <c r="B250" t="s">
        <v>801</v>
      </c>
      <c r="C250" t="s">
        <v>275</v>
      </c>
      <c r="D250" t="s">
        <v>281</v>
      </c>
      <c r="F250">
        <v>195</v>
      </c>
      <c r="G250">
        <v>9</v>
      </c>
      <c r="H250">
        <v>32.9</v>
      </c>
      <c r="AE250">
        <f t="shared" si="10"/>
        <v>0</v>
      </c>
      <c r="AF250" s="93">
        <f t="shared" si="12"/>
        <v>0</v>
      </c>
      <c r="AG250" t="e">
        <f t="shared" si="11"/>
        <v>#DIV/0!</v>
      </c>
    </row>
    <row r="251" spans="1:33" x14ac:dyDescent="0.3">
      <c r="A251" t="s">
        <v>599</v>
      </c>
      <c r="B251" t="s">
        <v>801</v>
      </c>
      <c r="C251" t="s">
        <v>276</v>
      </c>
      <c r="D251" t="s">
        <v>281</v>
      </c>
      <c r="F251">
        <v>175</v>
      </c>
      <c r="G251">
        <v>9</v>
      </c>
      <c r="H251">
        <v>42</v>
      </c>
      <c r="AE251">
        <f t="shared" si="10"/>
        <v>0</v>
      </c>
      <c r="AF251" s="93">
        <f t="shared" si="12"/>
        <v>0</v>
      </c>
      <c r="AG251" t="e">
        <f t="shared" si="11"/>
        <v>#DIV/0!</v>
      </c>
    </row>
    <row r="252" spans="1:33" x14ac:dyDescent="0.3">
      <c r="A252" t="s">
        <v>478</v>
      </c>
      <c r="B252" t="s">
        <v>801</v>
      </c>
      <c r="C252" t="s">
        <v>277</v>
      </c>
      <c r="D252" t="s">
        <v>281</v>
      </c>
      <c r="E252" s="85">
        <v>44439</v>
      </c>
      <c r="F252">
        <v>152</v>
      </c>
      <c r="G252">
        <v>12</v>
      </c>
      <c r="H252">
        <v>41.9</v>
      </c>
      <c r="I252">
        <v>66</v>
      </c>
      <c r="J252">
        <v>4</v>
      </c>
      <c r="K252">
        <v>22</v>
      </c>
      <c r="L252">
        <v>49</v>
      </c>
      <c r="M252">
        <v>96</v>
      </c>
      <c r="N252">
        <v>160</v>
      </c>
      <c r="O252">
        <v>92</v>
      </c>
      <c r="P252">
        <v>70</v>
      </c>
      <c r="Q252">
        <v>111</v>
      </c>
      <c r="R252">
        <v>101</v>
      </c>
      <c r="S252">
        <v>126</v>
      </c>
      <c r="T252">
        <v>106</v>
      </c>
      <c r="U252">
        <v>71</v>
      </c>
      <c r="AE252">
        <f t="shared" si="10"/>
        <v>1074</v>
      </c>
      <c r="AF252" s="93">
        <f t="shared" si="12"/>
        <v>82.615384615384613</v>
      </c>
      <c r="AG252">
        <f t="shared" si="11"/>
        <v>3.9013035381750466E-2</v>
      </c>
    </row>
    <row r="253" spans="1:33" x14ac:dyDescent="0.3">
      <c r="A253" t="s">
        <v>598</v>
      </c>
      <c r="B253" t="s">
        <v>802</v>
      </c>
      <c r="C253" t="s">
        <v>273</v>
      </c>
      <c r="D253" t="s">
        <v>280</v>
      </c>
      <c r="F253">
        <v>118</v>
      </c>
      <c r="G253">
        <v>10</v>
      </c>
      <c r="H253">
        <v>15.4</v>
      </c>
      <c r="AE253">
        <f t="shared" si="10"/>
        <v>0</v>
      </c>
      <c r="AF253" s="93">
        <f t="shared" si="12"/>
        <v>0</v>
      </c>
      <c r="AG253" t="e">
        <f t="shared" si="11"/>
        <v>#DIV/0!</v>
      </c>
    </row>
    <row r="254" spans="1:33" x14ac:dyDescent="0.3">
      <c r="A254" t="s">
        <v>479</v>
      </c>
      <c r="B254" t="s">
        <v>802</v>
      </c>
      <c r="C254" t="s">
        <v>275</v>
      </c>
      <c r="D254" t="s">
        <v>280</v>
      </c>
      <c r="E254" s="85">
        <v>44460</v>
      </c>
      <c r="F254">
        <v>89</v>
      </c>
      <c r="G254">
        <v>13</v>
      </c>
      <c r="H254">
        <v>7.1</v>
      </c>
      <c r="I254">
        <v>8</v>
      </c>
      <c r="J254">
        <v>39</v>
      </c>
      <c r="K254">
        <v>28</v>
      </c>
      <c r="L254">
        <v>44</v>
      </c>
      <c r="M254">
        <v>50</v>
      </c>
      <c r="N254">
        <v>7</v>
      </c>
      <c r="O254">
        <v>23</v>
      </c>
      <c r="P254">
        <v>48</v>
      </c>
      <c r="Q254">
        <v>41</v>
      </c>
      <c r="R254">
        <v>37</v>
      </c>
      <c r="S254">
        <v>44</v>
      </c>
      <c r="AE254">
        <f t="shared" si="10"/>
        <v>369</v>
      </c>
      <c r="AF254" s="93">
        <f t="shared" si="12"/>
        <v>26.357142857142858</v>
      </c>
      <c r="AG254">
        <f t="shared" si="11"/>
        <v>1.9241192411924117E-2</v>
      </c>
    </row>
    <row r="255" spans="1:33" x14ac:dyDescent="0.3">
      <c r="A255" t="s">
        <v>480</v>
      </c>
      <c r="B255" t="s">
        <v>802</v>
      </c>
      <c r="C255" t="s">
        <v>277</v>
      </c>
      <c r="D255" t="s">
        <v>280</v>
      </c>
      <c r="E255" s="85">
        <v>44460</v>
      </c>
      <c r="F255">
        <v>124</v>
      </c>
      <c r="G255">
        <v>14</v>
      </c>
      <c r="H255">
        <v>26.1</v>
      </c>
      <c r="I255">
        <v>122</v>
      </c>
      <c r="J255">
        <v>57</v>
      </c>
      <c r="K255">
        <v>78</v>
      </c>
      <c r="L255">
        <v>139</v>
      </c>
      <c r="M255">
        <v>157</v>
      </c>
      <c r="N255">
        <v>179</v>
      </c>
      <c r="O255">
        <v>99</v>
      </c>
      <c r="AE255">
        <f t="shared" si="10"/>
        <v>831</v>
      </c>
      <c r="AF255" s="93">
        <f t="shared" si="12"/>
        <v>55.4</v>
      </c>
      <c r="AG255">
        <f t="shared" si="11"/>
        <v>3.140794223826715E-2</v>
      </c>
    </row>
    <row r="256" spans="1:33" x14ac:dyDescent="0.3">
      <c r="A256" t="s">
        <v>597</v>
      </c>
      <c r="B256" t="s">
        <v>802</v>
      </c>
      <c r="C256" t="s">
        <v>279</v>
      </c>
      <c r="D256" t="s">
        <v>280</v>
      </c>
      <c r="F256">
        <v>104</v>
      </c>
      <c r="G256">
        <v>13</v>
      </c>
      <c r="H256">
        <v>16.600000000000001</v>
      </c>
      <c r="AE256">
        <f t="shared" si="10"/>
        <v>0</v>
      </c>
      <c r="AF256" s="93">
        <f t="shared" si="12"/>
        <v>0</v>
      </c>
      <c r="AG256" t="e">
        <f t="shared" si="11"/>
        <v>#DIV/0!</v>
      </c>
    </row>
    <row r="257" spans="1:33" x14ac:dyDescent="0.3">
      <c r="A257" t="s">
        <v>481</v>
      </c>
      <c r="B257" t="s">
        <v>802</v>
      </c>
      <c r="C257" t="s">
        <v>274</v>
      </c>
      <c r="D257" t="s">
        <v>281</v>
      </c>
      <c r="E257" s="85">
        <v>44461</v>
      </c>
      <c r="F257">
        <v>134</v>
      </c>
      <c r="G257">
        <v>11</v>
      </c>
      <c r="H257">
        <v>29</v>
      </c>
      <c r="I257">
        <v>66</v>
      </c>
      <c r="J257">
        <v>130</v>
      </c>
      <c r="K257">
        <v>137</v>
      </c>
      <c r="L257">
        <v>129</v>
      </c>
      <c r="M257">
        <v>174</v>
      </c>
      <c r="N257">
        <v>98</v>
      </c>
      <c r="O257">
        <v>91</v>
      </c>
      <c r="AE257">
        <f t="shared" si="10"/>
        <v>825</v>
      </c>
      <c r="AF257" s="93">
        <f t="shared" si="12"/>
        <v>68.75</v>
      </c>
      <c r="AG257">
        <f t="shared" si="11"/>
        <v>3.5151515151515149E-2</v>
      </c>
    </row>
    <row r="258" spans="1:33" x14ac:dyDescent="0.3">
      <c r="A258" t="s">
        <v>596</v>
      </c>
      <c r="B258" t="s">
        <v>802</v>
      </c>
      <c r="C258" t="s">
        <v>274</v>
      </c>
      <c r="D258" t="s">
        <v>281</v>
      </c>
      <c r="F258">
        <v>115</v>
      </c>
      <c r="G258">
        <v>9</v>
      </c>
      <c r="H258">
        <v>25.8</v>
      </c>
      <c r="AE258">
        <f t="shared" si="10"/>
        <v>0</v>
      </c>
      <c r="AF258" s="93">
        <f t="shared" si="12"/>
        <v>0</v>
      </c>
      <c r="AG258" t="e">
        <f t="shared" si="11"/>
        <v>#DIV/0!</v>
      </c>
    </row>
    <row r="259" spans="1:33" x14ac:dyDescent="0.3">
      <c r="A259" t="s">
        <v>482</v>
      </c>
      <c r="B259" t="s">
        <v>802</v>
      </c>
      <c r="C259" t="s">
        <v>276</v>
      </c>
      <c r="D259" t="s">
        <v>281</v>
      </c>
      <c r="E259" s="85">
        <v>44461</v>
      </c>
      <c r="F259">
        <v>118</v>
      </c>
      <c r="G259">
        <v>15</v>
      </c>
      <c r="H259">
        <v>8.1999999999999993</v>
      </c>
      <c r="I259">
        <v>14</v>
      </c>
      <c r="J259">
        <v>47</v>
      </c>
      <c r="K259">
        <v>72</v>
      </c>
      <c r="L259">
        <v>66</v>
      </c>
      <c r="M259">
        <v>44</v>
      </c>
      <c r="N259">
        <v>47</v>
      </c>
      <c r="O259">
        <v>21</v>
      </c>
      <c r="P259">
        <v>87</v>
      </c>
      <c r="AE259">
        <f t="shared" ref="AE259:AE322" si="13">SUM(I259:AD259)</f>
        <v>398</v>
      </c>
      <c r="AF259" s="93">
        <f t="shared" si="12"/>
        <v>24.875</v>
      </c>
      <c r="AG259">
        <f t="shared" ref="AG259:AG322" si="14">H259/AE259</f>
        <v>2.0603015075376884E-2</v>
      </c>
    </row>
    <row r="260" spans="1:33" x14ac:dyDescent="0.3">
      <c r="A260" t="s">
        <v>595</v>
      </c>
      <c r="B260" t="s">
        <v>802</v>
      </c>
      <c r="C260" t="s">
        <v>279</v>
      </c>
      <c r="D260" t="s">
        <v>281</v>
      </c>
      <c r="F260">
        <v>148</v>
      </c>
      <c r="G260">
        <v>10</v>
      </c>
      <c r="H260">
        <v>12</v>
      </c>
      <c r="AE260">
        <f t="shared" si="13"/>
        <v>0</v>
      </c>
      <c r="AF260" s="93">
        <f t="shared" si="12"/>
        <v>0</v>
      </c>
      <c r="AG260" t="e">
        <f t="shared" si="14"/>
        <v>#DIV/0!</v>
      </c>
    </row>
    <row r="261" spans="1:33" x14ac:dyDescent="0.3">
      <c r="A261" t="s">
        <v>594</v>
      </c>
      <c r="B261" t="s">
        <v>803</v>
      </c>
      <c r="C261" t="s">
        <v>273</v>
      </c>
      <c r="D261" t="s">
        <v>280</v>
      </c>
      <c r="F261">
        <v>180</v>
      </c>
      <c r="G261">
        <v>22</v>
      </c>
      <c r="H261">
        <v>45.9</v>
      </c>
      <c r="AE261">
        <f t="shared" si="13"/>
        <v>0</v>
      </c>
      <c r="AF261" s="93">
        <f t="shared" si="12"/>
        <v>0</v>
      </c>
      <c r="AG261" t="e">
        <f t="shared" si="14"/>
        <v>#DIV/0!</v>
      </c>
    </row>
    <row r="262" spans="1:33" x14ac:dyDescent="0.3">
      <c r="A262" t="s">
        <v>483</v>
      </c>
      <c r="B262" t="s">
        <v>803</v>
      </c>
      <c r="C262" t="s">
        <v>274</v>
      </c>
      <c r="D262" t="s">
        <v>280</v>
      </c>
      <c r="E262" s="85">
        <v>44461</v>
      </c>
      <c r="F262">
        <v>156</v>
      </c>
      <c r="G262">
        <v>22</v>
      </c>
      <c r="H262">
        <v>57</v>
      </c>
      <c r="I262">
        <v>81</v>
      </c>
      <c r="J262">
        <v>56</v>
      </c>
      <c r="K262">
        <v>114</v>
      </c>
      <c r="L262">
        <v>65</v>
      </c>
      <c r="M262">
        <v>103</v>
      </c>
      <c r="N262">
        <v>70</v>
      </c>
      <c r="O262">
        <v>117</v>
      </c>
      <c r="P262">
        <v>80</v>
      </c>
      <c r="Q262">
        <v>90</v>
      </c>
      <c r="R262">
        <v>127</v>
      </c>
      <c r="S262">
        <v>78</v>
      </c>
      <c r="T262">
        <v>68</v>
      </c>
      <c r="AE262">
        <f t="shared" si="13"/>
        <v>1049</v>
      </c>
      <c r="AF262" s="93">
        <f t="shared" si="12"/>
        <v>45.608695652173914</v>
      </c>
      <c r="AG262">
        <f t="shared" si="14"/>
        <v>5.4337464251668258E-2</v>
      </c>
    </row>
    <row r="263" spans="1:33" x14ac:dyDescent="0.3">
      <c r="A263" t="s">
        <v>593</v>
      </c>
      <c r="B263" t="s">
        <v>803</v>
      </c>
      <c r="C263" t="s">
        <v>276</v>
      </c>
      <c r="D263" t="s">
        <v>280</v>
      </c>
      <c r="F263">
        <v>172</v>
      </c>
      <c r="G263">
        <v>24</v>
      </c>
      <c r="H263">
        <v>53.6</v>
      </c>
      <c r="AE263">
        <f t="shared" si="13"/>
        <v>0</v>
      </c>
      <c r="AF263" s="93">
        <f t="shared" si="12"/>
        <v>0</v>
      </c>
      <c r="AG263" t="e">
        <f t="shared" si="14"/>
        <v>#DIV/0!</v>
      </c>
    </row>
    <row r="264" spans="1:33" x14ac:dyDescent="0.3">
      <c r="A264" t="s">
        <v>484</v>
      </c>
      <c r="B264" t="s">
        <v>803</v>
      </c>
      <c r="C264" t="s">
        <v>279</v>
      </c>
      <c r="D264" t="s">
        <v>280</v>
      </c>
      <c r="E264" s="85">
        <v>44462</v>
      </c>
      <c r="F264">
        <v>163</v>
      </c>
      <c r="G264">
        <v>21</v>
      </c>
      <c r="H264">
        <v>46.9</v>
      </c>
      <c r="I264">
        <v>92</v>
      </c>
      <c r="J264">
        <v>67</v>
      </c>
      <c r="K264">
        <v>83</v>
      </c>
      <c r="L264">
        <v>75</v>
      </c>
      <c r="M264">
        <v>130</v>
      </c>
      <c r="N264">
        <v>101</v>
      </c>
      <c r="O264">
        <v>89</v>
      </c>
      <c r="P264">
        <v>96</v>
      </c>
      <c r="Q264">
        <v>101</v>
      </c>
      <c r="R264">
        <v>120</v>
      </c>
      <c r="S264">
        <v>100</v>
      </c>
      <c r="AE264">
        <f t="shared" si="13"/>
        <v>1054</v>
      </c>
      <c r="AF264" s="93">
        <f t="shared" si="12"/>
        <v>47.909090909090907</v>
      </c>
      <c r="AG264">
        <f t="shared" si="14"/>
        <v>4.4497153700189751E-2</v>
      </c>
    </row>
    <row r="265" spans="1:33" x14ac:dyDescent="0.3">
      <c r="A265" t="s">
        <v>592</v>
      </c>
      <c r="B265" t="s">
        <v>803</v>
      </c>
      <c r="C265" t="s">
        <v>273</v>
      </c>
      <c r="D265" t="s">
        <v>281</v>
      </c>
      <c r="F265">
        <v>170</v>
      </c>
      <c r="G265">
        <v>19</v>
      </c>
      <c r="H265">
        <v>45.7</v>
      </c>
      <c r="AE265">
        <f t="shared" si="13"/>
        <v>0</v>
      </c>
      <c r="AF265" s="93">
        <f t="shared" si="12"/>
        <v>0</v>
      </c>
      <c r="AG265" t="e">
        <f t="shared" si="14"/>
        <v>#DIV/0!</v>
      </c>
    </row>
    <row r="266" spans="1:33" x14ac:dyDescent="0.3">
      <c r="A266" t="s">
        <v>485</v>
      </c>
      <c r="B266" t="s">
        <v>803</v>
      </c>
      <c r="C266" t="s">
        <v>275</v>
      </c>
      <c r="D266" t="s">
        <v>281</v>
      </c>
      <c r="E266" s="85">
        <v>44462</v>
      </c>
      <c r="F266">
        <v>176</v>
      </c>
      <c r="G266">
        <v>20</v>
      </c>
      <c r="H266">
        <v>45.2</v>
      </c>
      <c r="I266">
        <v>88</v>
      </c>
      <c r="J266">
        <v>88</v>
      </c>
      <c r="K266">
        <v>84</v>
      </c>
      <c r="L266">
        <v>101</v>
      </c>
      <c r="M266">
        <v>67</v>
      </c>
      <c r="N266">
        <v>72</v>
      </c>
      <c r="O266">
        <v>125</v>
      </c>
      <c r="P266">
        <v>125</v>
      </c>
      <c r="Q266">
        <v>113</v>
      </c>
      <c r="AE266">
        <f t="shared" si="13"/>
        <v>863</v>
      </c>
      <c r="AF266" s="93">
        <f t="shared" si="12"/>
        <v>41.095238095238095</v>
      </c>
      <c r="AG266">
        <f t="shared" si="14"/>
        <v>5.2375434530706838E-2</v>
      </c>
    </row>
    <row r="267" spans="1:33" x14ac:dyDescent="0.3">
      <c r="A267" t="s">
        <v>591</v>
      </c>
      <c r="B267" t="s">
        <v>803</v>
      </c>
      <c r="C267" t="s">
        <v>277</v>
      </c>
      <c r="D267" t="s">
        <v>281</v>
      </c>
      <c r="F267">
        <v>178</v>
      </c>
      <c r="G267">
        <v>23</v>
      </c>
      <c r="H267">
        <v>49.6</v>
      </c>
      <c r="AE267">
        <f t="shared" si="13"/>
        <v>0</v>
      </c>
      <c r="AF267" s="93">
        <f t="shared" si="12"/>
        <v>0</v>
      </c>
      <c r="AG267" t="e">
        <f t="shared" si="14"/>
        <v>#DIV/0!</v>
      </c>
    </row>
    <row r="268" spans="1:33" x14ac:dyDescent="0.3">
      <c r="A268" t="s">
        <v>486</v>
      </c>
      <c r="B268" t="s">
        <v>803</v>
      </c>
      <c r="C268" t="s">
        <v>279</v>
      </c>
      <c r="D268" t="s">
        <v>281</v>
      </c>
      <c r="E268" s="85">
        <v>44462</v>
      </c>
      <c r="F268">
        <v>143</v>
      </c>
      <c r="G268">
        <v>26</v>
      </c>
      <c r="H268">
        <v>37.6</v>
      </c>
      <c r="I268">
        <v>88</v>
      </c>
      <c r="J268">
        <v>125</v>
      </c>
      <c r="K268">
        <v>62</v>
      </c>
      <c r="L268">
        <v>99</v>
      </c>
      <c r="M268">
        <v>78</v>
      </c>
      <c r="N268">
        <v>81</v>
      </c>
      <c r="O268">
        <v>110</v>
      </c>
      <c r="P268">
        <v>183</v>
      </c>
      <c r="Q268">
        <v>50</v>
      </c>
      <c r="R268">
        <v>126</v>
      </c>
      <c r="S268">
        <v>94</v>
      </c>
      <c r="AE268">
        <f t="shared" si="13"/>
        <v>1096</v>
      </c>
      <c r="AF268" s="93">
        <f t="shared" si="12"/>
        <v>40.592592592592595</v>
      </c>
      <c r="AG268">
        <f t="shared" si="14"/>
        <v>3.4306569343065696E-2</v>
      </c>
    </row>
    <row r="269" spans="1:33" x14ac:dyDescent="0.3">
      <c r="A269" t="s">
        <v>590</v>
      </c>
      <c r="B269" t="s">
        <v>804</v>
      </c>
      <c r="C269" t="s">
        <v>274</v>
      </c>
      <c r="D269" t="s">
        <v>280</v>
      </c>
      <c r="F269">
        <v>175</v>
      </c>
      <c r="G269">
        <v>12</v>
      </c>
      <c r="H269">
        <v>42.7</v>
      </c>
      <c r="AE269">
        <f t="shared" si="13"/>
        <v>0</v>
      </c>
      <c r="AF269" s="93">
        <f t="shared" si="12"/>
        <v>0</v>
      </c>
      <c r="AG269" t="e">
        <f t="shared" si="14"/>
        <v>#DIV/0!</v>
      </c>
    </row>
    <row r="270" spans="1:33" x14ac:dyDescent="0.3">
      <c r="A270" t="s">
        <v>487</v>
      </c>
      <c r="B270" t="s">
        <v>804</v>
      </c>
      <c r="C270" t="s">
        <v>274</v>
      </c>
      <c r="D270" t="s">
        <v>280</v>
      </c>
      <c r="E270" s="85">
        <v>44463</v>
      </c>
      <c r="F270">
        <v>230</v>
      </c>
      <c r="G270">
        <v>13</v>
      </c>
      <c r="H270">
        <v>42.4</v>
      </c>
      <c r="I270">
        <v>63</v>
      </c>
      <c r="J270">
        <v>103</v>
      </c>
      <c r="K270">
        <v>63</v>
      </c>
      <c r="L270">
        <v>110</v>
      </c>
      <c r="M270">
        <v>63</v>
      </c>
      <c r="N270">
        <v>43</v>
      </c>
      <c r="O270">
        <v>89</v>
      </c>
      <c r="P270">
        <v>95</v>
      </c>
      <c r="Q270">
        <v>102</v>
      </c>
      <c r="R270">
        <v>77</v>
      </c>
      <c r="S270">
        <v>53</v>
      </c>
      <c r="AE270">
        <f t="shared" si="13"/>
        <v>861</v>
      </c>
      <c r="AF270" s="93">
        <f t="shared" si="12"/>
        <v>61.5</v>
      </c>
      <c r="AG270">
        <f t="shared" si="14"/>
        <v>4.9245063879210217E-2</v>
      </c>
    </row>
    <row r="271" spans="1:33" x14ac:dyDescent="0.3">
      <c r="A271" t="s">
        <v>488</v>
      </c>
      <c r="B271" t="s">
        <v>804</v>
      </c>
      <c r="C271" t="s">
        <v>276</v>
      </c>
      <c r="D271" t="s">
        <v>280</v>
      </c>
      <c r="E271" s="85">
        <v>44463</v>
      </c>
      <c r="F271">
        <v>193</v>
      </c>
      <c r="G271">
        <v>15</v>
      </c>
      <c r="H271">
        <v>42.2</v>
      </c>
      <c r="I271">
        <v>93</v>
      </c>
      <c r="J271">
        <v>46</v>
      </c>
      <c r="K271">
        <v>56</v>
      </c>
      <c r="L271">
        <v>76</v>
      </c>
      <c r="M271">
        <v>104</v>
      </c>
      <c r="N271">
        <v>51</v>
      </c>
      <c r="O271">
        <v>89</v>
      </c>
      <c r="P271">
        <v>46</v>
      </c>
      <c r="Q271">
        <v>48</v>
      </c>
      <c r="R271">
        <v>69</v>
      </c>
      <c r="S271">
        <v>68</v>
      </c>
      <c r="T271">
        <v>83</v>
      </c>
      <c r="U271">
        <v>61</v>
      </c>
      <c r="AE271">
        <f t="shared" si="13"/>
        <v>890</v>
      </c>
      <c r="AF271" s="93">
        <f t="shared" si="12"/>
        <v>55.625</v>
      </c>
      <c r="AG271">
        <f t="shared" si="14"/>
        <v>4.7415730337078653E-2</v>
      </c>
    </row>
    <row r="272" spans="1:33" x14ac:dyDescent="0.3">
      <c r="A272" t="s">
        <v>589</v>
      </c>
      <c r="B272" t="s">
        <v>804</v>
      </c>
      <c r="C272" t="s">
        <v>279</v>
      </c>
      <c r="D272" t="s">
        <v>280</v>
      </c>
      <c r="F272">
        <v>155</v>
      </c>
      <c r="G272">
        <v>17</v>
      </c>
      <c r="H272">
        <v>32.6</v>
      </c>
      <c r="AE272">
        <f t="shared" si="13"/>
        <v>0</v>
      </c>
      <c r="AF272" s="93">
        <f t="shared" si="12"/>
        <v>0</v>
      </c>
      <c r="AG272" t="e">
        <f t="shared" si="14"/>
        <v>#DIV/0!</v>
      </c>
    </row>
    <row r="273" spans="1:33" x14ac:dyDescent="0.3">
      <c r="A273" t="s">
        <v>588</v>
      </c>
      <c r="B273" t="s">
        <v>804</v>
      </c>
      <c r="C273" t="s">
        <v>273</v>
      </c>
      <c r="D273" t="s">
        <v>281</v>
      </c>
      <c r="F273">
        <v>145</v>
      </c>
      <c r="G273">
        <v>16</v>
      </c>
      <c r="H273">
        <v>9</v>
      </c>
      <c r="AE273">
        <f t="shared" si="13"/>
        <v>0</v>
      </c>
      <c r="AF273" s="93">
        <f t="shared" si="12"/>
        <v>0</v>
      </c>
      <c r="AG273" t="e">
        <f t="shared" si="14"/>
        <v>#DIV/0!</v>
      </c>
    </row>
    <row r="274" spans="1:33" x14ac:dyDescent="0.3">
      <c r="A274" t="s">
        <v>489</v>
      </c>
      <c r="B274" t="s">
        <v>804</v>
      </c>
      <c r="C274" t="s">
        <v>275</v>
      </c>
      <c r="D274" t="s">
        <v>281</v>
      </c>
      <c r="E274" s="85">
        <v>44466</v>
      </c>
      <c r="F274">
        <v>167</v>
      </c>
      <c r="G274">
        <v>15</v>
      </c>
      <c r="H274">
        <v>36.799999999999997</v>
      </c>
      <c r="I274">
        <v>72</v>
      </c>
      <c r="J274">
        <v>64</v>
      </c>
      <c r="K274">
        <v>63</v>
      </c>
      <c r="L274">
        <v>104</v>
      </c>
      <c r="M274">
        <v>46</v>
      </c>
      <c r="N274">
        <v>95</v>
      </c>
      <c r="O274">
        <v>113</v>
      </c>
      <c r="P274">
        <v>72</v>
      </c>
      <c r="Q274">
        <v>71</v>
      </c>
      <c r="R274">
        <v>127</v>
      </c>
      <c r="AE274">
        <f t="shared" si="13"/>
        <v>827</v>
      </c>
      <c r="AF274" s="93">
        <f t="shared" si="12"/>
        <v>51.6875</v>
      </c>
      <c r="AG274">
        <f t="shared" si="14"/>
        <v>4.449818621523579E-2</v>
      </c>
    </row>
    <row r="275" spans="1:33" x14ac:dyDescent="0.3">
      <c r="A275" t="s">
        <v>490</v>
      </c>
      <c r="B275" t="s">
        <v>804</v>
      </c>
      <c r="C275" t="s">
        <v>276</v>
      </c>
      <c r="D275" t="s">
        <v>281</v>
      </c>
      <c r="E275" s="85">
        <v>44466</v>
      </c>
      <c r="F275">
        <v>164</v>
      </c>
      <c r="G275">
        <v>17</v>
      </c>
      <c r="H275">
        <v>43.9</v>
      </c>
      <c r="I275">
        <v>96</v>
      </c>
      <c r="J275">
        <v>57</v>
      </c>
      <c r="K275">
        <v>74</v>
      </c>
      <c r="L275">
        <v>81</v>
      </c>
      <c r="M275">
        <v>55</v>
      </c>
      <c r="N275">
        <v>71</v>
      </c>
      <c r="O275">
        <v>103</v>
      </c>
      <c r="P275">
        <v>111</v>
      </c>
      <c r="Q275">
        <v>101</v>
      </c>
      <c r="R275">
        <v>100</v>
      </c>
      <c r="S275">
        <v>78</v>
      </c>
      <c r="T275">
        <v>89</v>
      </c>
      <c r="AE275">
        <f t="shared" si="13"/>
        <v>1016</v>
      </c>
      <c r="AF275" s="93">
        <f t="shared" si="12"/>
        <v>56.444444444444443</v>
      </c>
      <c r="AG275">
        <f t="shared" si="14"/>
        <v>4.3208661417322831E-2</v>
      </c>
    </row>
    <row r="276" spans="1:33" x14ac:dyDescent="0.3">
      <c r="A276" t="s">
        <v>587</v>
      </c>
      <c r="B276" t="s">
        <v>804</v>
      </c>
      <c r="C276" t="s">
        <v>279</v>
      </c>
      <c r="D276" t="s">
        <v>281</v>
      </c>
      <c r="F276">
        <v>155</v>
      </c>
      <c r="G276">
        <v>17</v>
      </c>
      <c r="H276">
        <v>32.1</v>
      </c>
      <c r="AE276">
        <f t="shared" si="13"/>
        <v>0</v>
      </c>
      <c r="AF276" s="93">
        <f t="shared" si="12"/>
        <v>0</v>
      </c>
      <c r="AG276" t="e">
        <f t="shared" si="14"/>
        <v>#DIV/0!</v>
      </c>
    </row>
    <row r="277" spans="1:33" x14ac:dyDescent="0.3">
      <c r="A277" t="s">
        <v>491</v>
      </c>
      <c r="B277" t="s">
        <v>805</v>
      </c>
      <c r="C277" t="s">
        <v>274</v>
      </c>
      <c r="D277" t="s">
        <v>280</v>
      </c>
      <c r="E277" s="85">
        <v>44467</v>
      </c>
      <c r="F277">
        <v>148</v>
      </c>
      <c r="G277">
        <v>12</v>
      </c>
      <c r="H277">
        <v>45.9</v>
      </c>
      <c r="I277">
        <v>105</v>
      </c>
      <c r="J277">
        <v>74</v>
      </c>
      <c r="K277">
        <v>69</v>
      </c>
      <c r="L277">
        <v>70</v>
      </c>
      <c r="M277">
        <v>72</v>
      </c>
      <c r="N277">
        <v>86</v>
      </c>
      <c r="O277">
        <v>66</v>
      </c>
      <c r="P277">
        <v>80</v>
      </c>
      <c r="Q277">
        <v>73</v>
      </c>
      <c r="R277">
        <v>79</v>
      </c>
      <c r="AE277">
        <f t="shared" si="13"/>
        <v>774</v>
      </c>
      <c r="AF277" s="93">
        <f t="shared" ref="AF277:AF340" si="15">SUM(I277:AD277)/(G277+1)</f>
        <v>59.53846153846154</v>
      </c>
      <c r="AG277">
        <f t="shared" si="14"/>
        <v>5.9302325581395345E-2</v>
      </c>
    </row>
    <row r="278" spans="1:33" x14ac:dyDescent="0.3">
      <c r="A278" t="s">
        <v>586</v>
      </c>
      <c r="B278" t="s">
        <v>805</v>
      </c>
      <c r="C278" t="s">
        <v>275</v>
      </c>
      <c r="D278" t="s">
        <v>280</v>
      </c>
      <c r="F278">
        <v>168</v>
      </c>
      <c r="G278">
        <v>10</v>
      </c>
      <c r="H278">
        <v>23.3</v>
      </c>
      <c r="AE278">
        <f t="shared" si="13"/>
        <v>0</v>
      </c>
      <c r="AF278" s="93">
        <f t="shared" si="15"/>
        <v>0</v>
      </c>
      <c r="AG278" t="e">
        <f t="shared" si="14"/>
        <v>#DIV/0!</v>
      </c>
    </row>
    <row r="279" spans="1:33" x14ac:dyDescent="0.3">
      <c r="A279" t="s">
        <v>585</v>
      </c>
      <c r="B279" t="s">
        <v>805</v>
      </c>
      <c r="C279" t="s">
        <v>277</v>
      </c>
      <c r="D279" t="s">
        <v>280</v>
      </c>
      <c r="F279">
        <v>138</v>
      </c>
      <c r="G279">
        <v>11</v>
      </c>
      <c r="H279">
        <v>23.9</v>
      </c>
      <c r="AE279">
        <f t="shared" si="13"/>
        <v>0</v>
      </c>
      <c r="AF279" s="93">
        <f t="shared" si="15"/>
        <v>0</v>
      </c>
      <c r="AG279" t="e">
        <f t="shared" si="14"/>
        <v>#DIV/0!</v>
      </c>
    </row>
    <row r="280" spans="1:33" x14ac:dyDescent="0.3">
      <c r="A280" t="s">
        <v>492</v>
      </c>
      <c r="B280" t="s">
        <v>805</v>
      </c>
      <c r="C280" t="s">
        <v>279</v>
      </c>
      <c r="D280" t="s">
        <v>280</v>
      </c>
      <c r="E280" s="85">
        <v>44467</v>
      </c>
      <c r="F280">
        <v>155</v>
      </c>
      <c r="G280">
        <v>12</v>
      </c>
      <c r="H280">
        <v>19.899999999999999</v>
      </c>
      <c r="I280">
        <v>81</v>
      </c>
      <c r="J280">
        <v>18</v>
      </c>
      <c r="K280">
        <v>33</v>
      </c>
      <c r="L280">
        <v>20</v>
      </c>
      <c r="M280">
        <v>87</v>
      </c>
      <c r="N280">
        <v>92</v>
      </c>
      <c r="O280">
        <v>71</v>
      </c>
      <c r="P280">
        <v>76</v>
      </c>
      <c r="Q280">
        <v>96</v>
      </c>
      <c r="R280">
        <v>94</v>
      </c>
      <c r="AE280">
        <f t="shared" si="13"/>
        <v>668</v>
      </c>
      <c r="AF280" s="93">
        <f t="shared" si="15"/>
        <v>51.384615384615387</v>
      </c>
      <c r="AG280">
        <f t="shared" si="14"/>
        <v>2.9790419161676646E-2</v>
      </c>
    </row>
    <row r="281" spans="1:33" x14ac:dyDescent="0.3">
      <c r="A281" t="s">
        <v>493</v>
      </c>
      <c r="B281" t="s">
        <v>805</v>
      </c>
      <c r="C281" t="s">
        <v>273</v>
      </c>
      <c r="D281" t="s">
        <v>281</v>
      </c>
      <c r="E281" s="85">
        <v>44467</v>
      </c>
      <c r="F281">
        <v>139</v>
      </c>
      <c r="G281">
        <v>13</v>
      </c>
      <c r="H281">
        <v>27.3</v>
      </c>
      <c r="I281">
        <v>99</v>
      </c>
      <c r="J281">
        <v>71</v>
      </c>
      <c r="K281">
        <v>100</v>
      </c>
      <c r="L281">
        <v>151</v>
      </c>
      <c r="M281">
        <v>136</v>
      </c>
      <c r="N281">
        <v>91</v>
      </c>
      <c r="O281">
        <v>121</v>
      </c>
      <c r="P281">
        <v>123</v>
      </c>
      <c r="Q281">
        <v>161</v>
      </c>
      <c r="R281">
        <v>107</v>
      </c>
      <c r="S281">
        <v>103</v>
      </c>
      <c r="AE281">
        <f t="shared" si="13"/>
        <v>1263</v>
      </c>
      <c r="AF281" s="93">
        <f t="shared" si="15"/>
        <v>90.214285714285708</v>
      </c>
      <c r="AG281">
        <f t="shared" si="14"/>
        <v>2.1615201900237531E-2</v>
      </c>
    </row>
    <row r="282" spans="1:33" x14ac:dyDescent="0.3">
      <c r="A282" t="s">
        <v>584</v>
      </c>
      <c r="B282" t="s">
        <v>805</v>
      </c>
      <c r="C282" t="s">
        <v>275</v>
      </c>
      <c r="D282" t="s">
        <v>281</v>
      </c>
      <c r="F282">
        <v>127</v>
      </c>
      <c r="G282">
        <v>11</v>
      </c>
      <c r="H282">
        <v>38.299999999999997</v>
      </c>
      <c r="AE282">
        <f t="shared" si="13"/>
        <v>0</v>
      </c>
      <c r="AF282" s="93">
        <f t="shared" si="15"/>
        <v>0</v>
      </c>
      <c r="AG282" t="e">
        <f t="shared" si="14"/>
        <v>#DIV/0!</v>
      </c>
    </row>
    <row r="283" spans="1:33" x14ac:dyDescent="0.3">
      <c r="A283" t="s">
        <v>583</v>
      </c>
      <c r="B283" t="s">
        <v>805</v>
      </c>
      <c r="C283" t="s">
        <v>277</v>
      </c>
      <c r="D283" t="s">
        <v>281</v>
      </c>
      <c r="F283">
        <v>133</v>
      </c>
      <c r="G283">
        <v>11</v>
      </c>
      <c r="H283">
        <v>28</v>
      </c>
      <c r="AE283">
        <f t="shared" si="13"/>
        <v>0</v>
      </c>
      <c r="AF283" s="93">
        <f t="shared" si="15"/>
        <v>0</v>
      </c>
      <c r="AG283" t="e">
        <f t="shared" si="14"/>
        <v>#DIV/0!</v>
      </c>
    </row>
    <row r="284" spans="1:33" x14ac:dyDescent="0.3">
      <c r="A284" t="s">
        <v>494</v>
      </c>
      <c r="B284" t="s">
        <v>805</v>
      </c>
      <c r="C284" t="s">
        <v>277</v>
      </c>
      <c r="D284" t="s">
        <v>281</v>
      </c>
      <c r="E284" s="85">
        <v>44468</v>
      </c>
      <c r="F284">
        <v>173</v>
      </c>
      <c r="G284">
        <v>17</v>
      </c>
      <c r="H284">
        <v>12.4</v>
      </c>
      <c r="I284">
        <v>76</v>
      </c>
      <c r="J284">
        <v>4</v>
      </c>
      <c r="K284">
        <v>6</v>
      </c>
      <c r="L284">
        <v>10</v>
      </c>
      <c r="M284">
        <v>14</v>
      </c>
      <c r="N284">
        <v>28</v>
      </c>
      <c r="O284">
        <v>18</v>
      </c>
      <c r="P284">
        <v>50</v>
      </c>
      <c r="Q284">
        <v>40</v>
      </c>
      <c r="R284">
        <v>30</v>
      </c>
      <c r="S284">
        <v>55</v>
      </c>
      <c r="T284">
        <v>42</v>
      </c>
      <c r="AE284">
        <f t="shared" si="13"/>
        <v>373</v>
      </c>
      <c r="AF284" s="93">
        <f t="shared" si="15"/>
        <v>20.722222222222221</v>
      </c>
      <c r="AG284">
        <f t="shared" si="14"/>
        <v>3.3243967828418229E-2</v>
      </c>
    </row>
    <row r="285" spans="1:33" x14ac:dyDescent="0.3">
      <c r="A285" t="s">
        <v>582</v>
      </c>
      <c r="B285" t="s">
        <v>806</v>
      </c>
      <c r="C285" t="s">
        <v>274</v>
      </c>
      <c r="D285" t="s">
        <v>280</v>
      </c>
      <c r="F285">
        <v>192</v>
      </c>
      <c r="G285">
        <v>24</v>
      </c>
      <c r="H285">
        <v>31.7</v>
      </c>
      <c r="AE285">
        <f t="shared" si="13"/>
        <v>0</v>
      </c>
      <c r="AF285" s="93">
        <f t="shared" si="15"/>
        <v>0</v>
      </c>
      <c r="AG285" t="e">
        <f t="shared" si="14"/>
        <v>#DIV/0!</v>
      </c>
    </row>
    <row r="286" spans="1:33" x14ac:dyDescent="0.3">
      <c r="A286" t="s">
        <v>495</v>
      </c>
      <c r="B286" t="s">
        <v>806</v>
      </c>
      <c r="C286" t="s">
        <v>274</v>
      </c>
      <c r="D286" t="s">
        <v>280</v>
      </c>
      <c r="E286" s="85">
        <v>44468</v>
      </c>
      <c r="F286">
        <v>170</v>
      </c>
      <c r="G286">
        <v>25</v>
      </c>
      <c r="H286">
        <v>32.4</v>
      </c>
      <c r="I286">
        <v>116</v>
      </c>
      <c r="J286">
        <v>61</v>
      </c>
      <c r="K286">
        <v>42</v>
      </c>
      <c r="L286">
        <v>128</v>
      </c>
      <c r="M286">
        <v>89</v>
      </c>
      <c r="N286">
        <v>60</v>
      </c>
      <c r="O286">
        <v>105</v>
      </c>
      <c r="P286">
        <v>77</v>
      </c>
      <c r="Q286">
        <v>72</v>
      </c>
      <c r="R286">
        <v>93</v>
      </c>
      <c r="AE286">
        <f t="shared" si="13"/>
        <v>843</v>
      </c>
      <c r="AF286" s="93">
        <f t="shared" si="15"/>
        <v>32.42307692307692</v>
      </c>
      <c r="AG286">
        <f t="shared" si="14"/>
        <v>3.8434163701067614E-2</v>
      </c>
    </row>
    <row r="287" spans="1:33" x14ac:dyDescent="0.3">
      <c r="A287" t="s">
        <v>581</v>
      </c>
      <c r="B287" t="s">
        <v>806</v>
      </c>
      <c r="C287" t="s">
        <v>275</v>
      </c>
      <c r="D287" t="s">
        <v>280</v>
      </c>
      <c r="F287">
        <v>165</v>
      </c>
      <c r="G287">
        <v>21</v>
      </c>
      <c r="H287">
        <v>35.700000000000003</v>
      </c>
      <c r="AE287">
        <f t="shared" si="13"/>
        <v>0</v>
      </c>
      <c r="AF287" s="93">
        <f t="shared" si="15"/>
        <v>0</v>
      </c>
      <c r="AG287" t="e">
        <f t="shared" si="14"/>
        <v>#DIV/0!</v>
      </c>
    </row>
    <row r="288" spans="1:33" x14ac:dyDescent="0.3">
      <c r="A288" t="s">
        <v>496</v>
      </c>
      <c r="B288" t="s">
        <v>806</v>
      </c>
      <c r="C288" t="s">
        <v>279</v>
      </c>
      <c r="D288" t="s">
        <v>280</v>
      </c>
      <c r="E288" s="85">
        <v>44469</v>
      </c>
      <c r="F288">
        <v>144</v>
      </c>
      <c r="G288">
        <v>26</v>
      </c>
      <c r="H288">
        <v>27.3</v>
      </c>
      <c r="I288">
        <v>44</v>
      </c>
      <c r="J288">
        <v>53</v>
      </c>
      <c r="K288">
        <v>28</v>
      </c>
      <c r="L288">
        <v>53</v>
      </c>
      <c r="M288">
        <v>73</v>
      </c>
      <c r="N288">
        <v>74</v>
      </c>
      <c r="O288">
        <v>47</v>
      </c>
      <c r="P288">
        <v>67</v>
      </c>
      <c r="Q288">
        <v>113</v>
      </c>
      <c r="R288">
        <v>113</v>
      </c>
      <c r="S288">
        <v>69</v>
      </c>
      <c r="AE288">
        <f t="shared" si="13"/>
        <v>734</v>
      </c>
      <c r="AF288" s="93">
        <f t="shared" si="15"/>
        <v>27.185185185185187</v>
      </c>
      <c r="AG288">
        <f t="shared" si="14"/>
        <v>3.7193460490463216E-2</v>
      </c>
    </row>
    <row r="289" spans="1:33" x14ac:dyDescent="0.3">
      <c r="A289" t="s">
        <v>580</v>
      </c>
      <c r="B289" t="s">
        <v>806</v>
      </c>
      <c r="C289" t="s">
        <v>273</v>
      </c>
      <c r="D289" t="s">
        <v>281</v>
      </c>
      <c r="F289">
        <v>140</v>
      </c>
      <c r="G289">
        <v>20</v>
      </c>
      <c r="H289">
        <v>32.1</v>
      </c>
      <c r="AE289">
        <f t="shared" si="13"/>
        <v>0</v>
      </c>
      <c r="AF289" s="93">
        <f t="shared" si="15"/>
        <v>0</v>
      </c>
      <c r="AG289" t="e">
        <f t="shared" si="14"/>
        <v>#DIV/0!</v>
      </c>
    </row>
    <row r="290" spans="1:33" x14ac:dyDescent="0.3">
      <c r="A290" t="s">
        <v>497</v>
      </c>
      <c r="B290" t="s">
        <v>806</v>
      </c>
      <c r="C290" t="s">
        <v>275</v>
      </c>
      <c r="D290" t="s">
        <v>281</v>
      </c>
      <c r="E290" s="85">
        <v>44469</v>
      </c>
      <c r="F290">
        <v>177</v>
      </c>
      <c r="G290">
        <v>26</v>
      </c>
      <c r="H290">
        <v>20.6</v>
      </c>
      <c r="I290">
        <v>67</v>
      </c>
      <c r="J290">
        <v>33</v>
      </c>
      <c r="K290">
        <v>44</v>
      </c>
      <c r="L290">
        <v>22</v>
      </c>
      <c r="M290">
        <v>32</v>
      </c>
      <c r="N290">
        <v>40</v>
      </c>
      <c r="O290">
        <v>101</v>
      </c>
      <c r="P290">
        <v>123</v>
      </c>
      <c r="Q290">
        <v>74</v>
      </c>
      <c r="R290">
        <v>38</v>
      </c>
      <c r="S290">
        <v>18</v>
      </c>
      <c r="T290">
        <v>44</v>
      </c>
      <c r="U290">
        <v>119</v>
      </c>
      <c r="V290">
        <v>0</v>
      </c>
      <c r="AE290">
        <f t="shared" si="13"/>
        <v>755</v>
      </c>
      <c r="AF290" s="93">
        <f t="shared" si="15"/>
        <v>27.962962962962962</v>
      </c>
      <c r="AG290">
        <f t="shared" si="14"/>
        <v>2.7284768211920531E-2</v>
      </c>
    </row>
    <row r="291" spans="1:33" x14ac:dyDescent="0.3">
      <c r="A291" t="s">
        <v>498</v>
      </c>
      <c r="B291" t="s">
        <v>806</v>
      </c>
      <c r="C291" t="s">
        <v>276</v>
      </c>
      <c r="D291" t="s">
        <v>281</v>
      </c>
      <c r="E291" s="85">
        <v>44470</v>
      </c>
      <c r="F291">
        <v>185</v>
      </c>
      <c r="G291">
        <v>25</v>
      </c>
      <c r="H291">
        <v>20.7</v>
      </c>
      <c r="I291">
        <v>13</v>
      </c>
      <c r="J291">
        <v>57</v>
      </c>
      <c r="K291">
        <v>38</v>
      </c>
      <c r="L291">
        <v>18</v>
      </c>
      <c r="M291">
        <v>52</v>
      </c>
      <c r="N291">
        <v>61</v>
      </c>
      <c r="O291">
        <v>30</v>
      </c>
      <c r="P291">
        <v>15</v>
      </c>
      <c r="Q291">
        <v>23</v>
      </c>
      <c r="R291">
        <v>43</v>
      </c>
      <c r="S291">
        <v>69</v>
      </c>
      <c r="T291">
        <v>68</v>
      </c>
      <c r="U291">
        <v>79</v>
      </c>
      <c r="V291">
        <v>67</v>
      </c>
      <c r="AE291">
        <f t="shared" si="13"/>
        <v>633</v>
      </c>
      <c r="AF291" s="93">
        <f t="shared" si="15"/>
        <v>24.346153846153847</v>
      </c>
      <c r="AG291">
        <f t="shared" si="14"/>
        <v>3.2701421800947865E-2</v>
      </c>
    </row>
    <row r="292" spans="1:33" x14ac:dyDescent="0.3">
      <c r="A292" t="s">
        <v>579</v>
      </c>
      <c r="B292" t="s">
        <v>806</v>
      </c>
      <c r="C292" t="s">
        <v>279</v>
      </c>
      <c r="D292" t="s">
        <v>281</v>
      </c>
      <c r="F292">
        <v>185</v>
      </c>
      <c r="G292">
        <v>20</v>
      </c>
      <c r="H292">
        <v>32.1</v>
      </c>
      <c r="AE292">
        <f t="shared" si="13"/>
        <v>0</v>
      </c>
      <c r="AF292" s="93">
        <f t="shared" si="15"/>
        <v>0</v>
      </c>
      <c r="AG292" t="e">
        <f t="shared" si="14"/>
        <v>#DIV/0!</v>
      </c>
    </row>
    <row r="293" spans="1:33" x14ac:dyDescent="0.3">
      <c r="A293" t="s">
        <v>578</v>
      </c>
      <c r="B293" t="s">
        <v>807</v>
      </c>
      <c r="C293" t="s">
        <v>274</v>
      </c>
      <c r="D293" t="s">
        <v>280</v>
      </c>
      <c r="F293">
        <v>116</v>
      </c>
      <c r="G293">
        <v>12</v>
      </c>
      <c r="H293">
        <v>34.700000000000003</v>
      </c>
      <c r="AE293">
        <f t="shared" si="13"/>
        <v>0</v>
      </c>
      <c r="AF293" s="93">
        <f t="shared" si="15"/>
        <v>0</v>
      </c>
      <c r="AG293" t="e">
        <f t="shared" si="14"/>
        <v>#DIV/0!</v>
      </c>
    </row>
    <row r="294" spans="1:33" x14ac:dyDescent="0.3">
      <c r="A294" t="s">
        <v>499</v>
      </c>
      <c r="B294" t="s">
        <v>807</v>
      </c>
      <c r="C294" t="s">
        <v>275</v>
      </c>
      <c r="D294" t="s">
        <v>280</v>
      </c>
      <c r="E294" s="85">
        <v>44487</v>
      </c>
      <c r="F294">
        <v>136</v>
      </c>
      <c r="G294">
        <v>14</v>
      </c>
      <c r="H294">
        <v>30.3</v>
      </c>
      <c r="I294">
        <v>0</v>
      </c>
      <c r="J294">
        <v>14</v>
      </c>
      <c r="K294">
        <v>28</v>
      </c>
      <c r="L294">
        <v>38</v>
      </c>
      <c r="M294">
        <v>70</v>
      </c>
      <c r="N294">
        <v>51</v>
      </c>
      <c r="O294">
        <v>11</v>
      </c>
      <c r="P294">
        <v>25</v>
      </c>
      <c r="Q294">
        <v>107</v>
      </c>
      <c r="R294">
        <v>117</v>
      </c>
      <c r="S294">
        <v>129</v>
      </c>
      <c r="T294">
        <v>51</v>
      </c>
      <c r="AE294">
        <f t="shared" si="13"/>
        <v>641</v>
      </c>
      <c r="AF294" s="93">
        <f t="shared" si="15"/>
        <v>42.733333333333334</v>
      </c>
      <c r="AG294">
        <f t="shared" si="14"/>
        <v>4.7269890795631826E-2</v>
      </c>
    </row>
    <row r="295" spans="1:33" x14ac:dyDescent="0.3">
      <c r="A295" t="s">
        <v>577</v>
      </c>
      <c r="B295" t="s">
        <v>807</v>
      </c>
      <c r="C295" t="s">
        <v>276</v>
      </c>
      <c r="D295" t="s">
        <v>280</v>
      </c>
      <c r="F295">
        <v>132</v>
      </c>
      <c r="G295">
        <v>13</v>
      </c>
      <c r="H295">
        <v>38.1</v>
      </c>
      <c r="AE295">
        <f t="shared" si="13"/>
        <v>0</v>
      </c>
      <c r="AF295" s="93">
        <f t="shared" si="15"/>
        <v>0</v>
      </c>
      <c r="AG295" t="e">
        <f t="shared" si="14"/>
        <v>#DIV/0!</v>
      </c>
    </row>
    <row r="296" spans="1:33" x14ac:dyDescent="0.3">
      <c r="A296" t="s">
        <v>500</v>
      </c>
      <c r="B296" t="s">
        <v>807</v>
      </c>
      <c r="C296" t="s">
        <v>279</v>
      </c>
      <c r="D296" t="s">
        <v>280</v>
      </c>
      <c r="E296" s="85">
        <v>44487</v>
      </c>
      <c r="F296">
        <v>150</v>
      </c>
      <c r="G296">
        <v>13</v>
      </c>
      <c r="H296">
        <v>47.7</v>
      </c>
      <c r="I296">
        <v>1</v>
      </c>
      <c r="J296">
        <v>74</v>
      </c>
      <c r="K296">
        <v>63</v>
      </c>
      <c r="L296">
        <v>107</v>
      </c>
      <c r="M296">
        <v>47</v>
      </c>
      <c r="N296">
        <v>51</v>
      </c>
      <c r="O296">
        <v>117</v>
      </c>
      <c r="P296">
        <v>79</v>
      </c>
      <c r="Q296">
        <v>114</v>
      </c>
      <c r="R296">
        <v>116</v>
      </c>
      <c r="S296">
        <v>123</v>
      </c>
      <c r="T296">
        <v>92</v>
      </c>
      <c r="U296">
        <v>92</v>
      </c>
      <c r="V296">
        <v>43</v>
      </c>
      <c r="AE296">
        <f t="shared" si="13"/>
        <v>1119</v>
      </c>
      <c r="AF296" s="93">
        <f t="shared" si="15"/>
        <v>79.928571428571431</v>
      </c>
      <c r="AG296">
        <f t="shared" si="14"/>
        <v>4.2627345844504026E-2</v>
      </c>
    </row>
    <row r="297" spans="1:33" x14ac:dyDescent="0.3">
      <c r="A297" t="s">
        <v>501</v>
      </c>
      <c r="B297" t="s">
        <v>807</v>
      </c>
      <c r="C297" t="s">
        <v>274</v>
      </c>
      <c r="D297" t="s">
        <v>281</v>
      </c>
      <c r="E297" s="85">
        <v>44488</v>
      </c>
      <c r="F297">
        <v>164</v>
      </c>
      <c r="G297">
        <v>16</v>
      </c>
      <c r="H297">
        <v>38.9</v>
      </c>
      <c r="I297">
        <v>52</v>
      </c>
      <c r="J297">
        <v>58</v>
      </c>
      <c r="K297">
        <v>69</v>
      </c>
      <c r="L297">
        <v>44</v>
      </c>
      <c r="M297">
        <v>79</v>
      </c>
      <c r="N297">
        <v>60</v>
      </c>
      <c r="O297">
        <v>41</v>
      </c>
      <c r="P297">
        <v>52</v>
      </c>
      <c r="Q297">
        <v>71</v>
      </c>
      <c r="R297">
        <v>84</v>
      </c>
      <c r="S297">
        <v>77</v>
      </c>
      <c r="T297">
        <v>100</v>
      </c>
      <c r="U297">
        <v>72</v>
      </c>
      <c r="AE297">
        <f t="shared" si="13"/>
        <v>859</v>
      </c>
      <c r="AF297" s="93">
        <f t="shared" si="15"/>
        <v>50.529411764705884</v>
      </c>
      <c r="AG297">
        <f t="shared" si="14"/>
        <v>4.5285215366705468E-2</v>
      </c>
    </row>
    <row r="298" spans="1:33" x14ac:dyDescent="0.3">
      <c r="A298" t="s">
        <v>502</v>
      </c>
      <c r="B298" t="s">
        <v>807</v>
      </c>
      <c r="C298" t="s">
        <v>275</v>
      </c>
      <c r="D298" t="s">
        <v>281</v>
      </c>
      <c r="E298" s="85">
        <v>44491</v>
      </c>
      <c r="F298">
        <v>140</v>
      </c>
      <c r="G298">
        <v>11</v>
      </c>
      <c r="H298">
        <v>36.1</v>
      </c>
      <c r="I298">
        <v>2</v>
      </c>
      <c r="J298">
        <v>27</v>
      </c>
      <c r="K298">
        <v>38</v>
      </c>
      <c r="L298">
        <v>117</v>
      </c>
      <c r="M298">
        <v>56</v>
      </c>
      <c r="N298">
        <v>37</v>
      </c>
      <c r="O298">
        <v>65</v>
      </c>
      <c r="P298">
        <v>98</v>
      </c>
      <c r="Q298">
        <v>162</v>
      </c>
      <c r="R298">
        <v>58</v>
      </c>
      <c r="S298">
        <v>19</v>
      </c>
      <c r="AE298">
        <f t="shared" si="13"/>
        <v>679</v>
      </c>
      <c r="AF298" s="93">
        <f t="shared" si="15"/>
        <v>56.583333333333336</v>
      </c>
      <c r="AG298">
        <f t="shared" si="14"/>
        <v>5.3166421207658326E-2</v>
      </c>
    </row>
    <row r="299" spans="1:33" x14ac:dyDescent="0.3">
      <c r="A299" t="s">
        <v>576</v>
      </c>
      <c r="B299" t="s">
        <v>807</v>
      </c>
      <c r="C299" t="s">
        <v>276</v>
      </c>
      <c r="D299" t="s">
        <v>281</v>
      </c>
      <c r="F299">
        <v>130</v>
      </c>
      <c r="G299">
        <v>13</v>
      </c>
      <c r="H299">
        <v>25.7</v>
      </c>
      <c r="AE299">
        <f t="shared" si="13"/>
        <v>0</v>
      </c>
      <c r="AF299" s="93">
        <f t="shared" si="15"/>
        <v>0</v>
      </c>
      <c r="AG299" t="e">
        <f t="shared" si="14"/>
        <v>#DIV/0!</v>
      </c>
    </row>
    <row r="300" spans="1:33" x14ac:dyDescent="0.3">
      <c r="A300" t="s">
        <v>575</v>
      </c>
      <c r="B300" t="s">
        <v>807</v>
      </c>
      <c r="C300" t="s">
        <v>277</v>
      </c>
      <c r="D300" t="s">
        <v>281</v>
      </c>
      <c r="F300">
        <v>122</v>
      </c>
      <c r="G300">
        <v>14</v>
      </c>
      <c r="H300">
        <v>50.7</v>
      </c>
      <c r="AE300">
        <f t="shared" si="13"/>
        <v>0</v>
      </c>
      <c r="AF300" s="93">
        <f t="shared" si="15"/>
        <v>0</v>
      </c>
      <c r="AG300" t="e">
        <f t="shared" si="14"/>
        <v>#DIV/0!</v>
      </c>
    </row>
    <row r="301" spans="1:33" x14ac:dyDescent="0.3">
      <c r="A301" t="s">
        <v>503</v>
      </c>
      <c r="B301" t="s">
        <v>808</v>
      </c>
      <c r="C301" t="s">
        <v>274</v>
      </c>
      <c r="D301" t="s">
        <v>280</v>
      </c>
      <c r="E301" s="85">
        <v>44488</v>
      </c>
      <c r="F301">
        <v>168</v>
      </c>
      <c r="G301">
        <v>18</v>
      </c>
      <c r="H301">
        <v>60.3</v>
      </c>
      <c r="I301">
        <v>45</v>
      </c>
      <c r="J301">
        <v>108</v>
      </c>
      <c r="K301">
        <v>20</v>
      </c>
      <c r="L301">
        <v>62</v>
      </c>
      <c r="M301">
        <v>65</v>
      </c>
      <c r="N301">
        <v>70</v>
      </c>
      <c r="O301">
        <v>58</v>
      </c>
      <c r="P301">
        <v>68</v>
      </c>
      <c r="Q301">
        <v>61</v>
      </c>
      <c r="R301">
        <v>59</v>
      </c>
      <c r="S301">
        <v>54</v>
      </c>
      <c r="T301">
        <v>57</v>
      </c>
      <c r="U301">
        <v>59</v>
      </c>
      <c r="V301">
        <v>45</v>
      </c>
      <c r="W301">
        <v>41</v>
      </c>
      <c r="X301">
        <v>55</v>
      </c>
      <c r="Y301">
        <v>45</v>
      </c>
      <c r="Z301">
        <v>42</v>
      </c>
      <c r="AA301">
        <v>38</v>
      </c>
      <c r="AE301">
        <f t="shared" si="13"/>
        <v>1052</v>
      </c>
      <c r="AF301" s="93">
        <f t="shared" si="15"/>
        <v>55.368421052631582</v>
      </c>
      <c r="AG301">
        <f t="shared" si="14"/>
        <v>5.7319391634980989E-2</v>
      </c>
    </row>
    <row r="302" spans="1:33" x14ac:dyDescent="0.3">
      <c r="A302" t="s">
        <v>504</v>
      </c>
      <c r="B302" t="s">
        <v>808</v>
      </c>
      <c r="C302" t="s">
        <v>275</v>
      </c>
      <c r="D302" t="s">
        <v>280</v>
      </c>
      <c r="E302" s="85">
        <v>44491</v>
      </c>
      <c r="F302">
        <v>182</v>
      </c>
      <c r="G302">
        <v>23</v>
      </c>
      <c r="H302">
        <v>35.799999999999997</v>
      </c>
      <c r="I302">
        <v>40</v>
      </c>
      <c r="J302">
        <v>57</v>
      </c>
      <c r="K302">
        <v>36</v>
      </c>
      <c r="L302">
        <v>24</v>
      </c>
      <c r="M302">
        <v>14</v>
      </c>
      <c r="N302">
        <v>43</v>
      </c>
      <c r="O302">
        <v>17</v>
      </c>
      <c r="P302">
        <v>43</v>
      </c>
      <c r="Q302">
        <v>15</v>
      </c>
      <c r="R302">
        <v>11</v>
      </c>
      <c r="S302">
        <v>41</v>
      </c>
      <c r="T302">
        <v>38</v>
      </c>
      <c r="U302">
        <v>74</v>
      </c>
      <c r="V302">
        <v>75</v>
      </c>
      <c r="W302">
        <v>31</v>
      </c>
      <c r="X302">
        <v>44</v>
      </c>
      <c r="Y302">
        <v>87</v>
      </c>
      <c r="Z302">
        <v>29</v>
      </c>
      <c r="AE302">
        <f t="shared" si="13"/>
        <v>719</v>
      </c>
      <c r="AF302" s="93">
        <f t="shared" si="15"/>
        <v>29.958333333333332</v>
      </c>
      <c r="AG302">
        <f t="shared" si="14"/>
        <v>4.9791376912378296E-2</v>
      </c>
    </row>
    <row r="303" spans="1:33" x14ac:dyDescent="0.3">
      <c r="A303" t="s">
        <v>574</v>
      </c>
      <c r="B303" t="s">
        <v>809</v>
      </c>
      <c r="C303" t="s">
        <v>277</v>
      </c>
      <c r="D303" t="s">
        <v>280</v>
      </c>
      <c r="F303">
        <v>170</v>
      </c>
      <c r="G303">
        <v>18</v>
      </c>
      <c r="H303">
        <v>49.8</v>
      </c>
      <c r="AE303">
        <f t="shared" si="13"/>
        <v>0</v>
      </c>
      <c r="AF303" s="93">
        <f t="shared" si="15"/>
        <v>0</v>
      </c>
      <c r="AG303" t="e">
        <f t="shared" si="14"/>
        <v>#DIV/0!</v>
      </c>
    </row>
    <row r="304" spans="1:33" x14ac:dyDescent="0.3">
      <c r="A304" t="s">
        <v>573</v>
      </c>
      <c r="B304" t="s">
        <v>809</v>
      </c>
      <c r="C304" t="s">
        <v>279</v>
      </c>
      <c r="D304" t="s">
        <v>280</v>
      </c>
      <c r="F304">
        <v>149</v>
      </c>
      <c r="G304">
        <v>12</v>
      </c>
      <c r="H304">
        <v>21.5</v>
      </c>
      <c r="AE304">
        <f t="shared" si="13"/>
        <v>0</v>
      </c>
      <c r="AF304" s="93">
        <f t="shared" si="15"/>
        <v>0</v>
      </c>
      <c r="AG304" t="e">
        <f t="shared" si="14"/>
        <v>#DIV/0!</v>
      </c>
    </row>
    <row r="305" spans="1:33" x14ac:dyDescent="0.3">
      <c r="A305" t="s">
        <v>572</v>
      </c>
      <c r="B305" t="s">
        <v>809</v>
      </c>
      <c r="C305" t="s">
        <v>274</v>
      </c>
      <c r="D305" t="s">
        <v>281</v>
      </c>
      <c r="F305">
        <v>155</v>
      </c>
      <c r="G305">
        <v>16</v>
      </c>
      <c r="H305">
        <v>40.200000000000003</v>
      </c>
      <c r="AE305">
        <f t="shared" si="13"/>
        <v>0</v>
      </c>
      <c r="AF305" s="93">
        <f t="shared" si="15"/>
        <v>0</v>
      </c>
      <c r="AG305" t="e">
        <f t="shared" si="14"/>
        <v>#DIV/0!</v>
      </c>
    </row>
    <row r="306" spans="1:33" x14ac:dyDescent="0.3">
      <c r="A306" t="s">
        <v>505</v>
      </c>
      <c r="B306" t="s">
        <v>809</v>
      </c>
      <c r="C306" t="s">
        <v>275</v>
      </c>
      <c r="D306" t="s">
        <v>281</v>
      </c>
      <c r="E306" s="85">
        <v>44491</v>
      </c>
      <c r="F306">
        <v>156</v>
      </c>
      <c r="G306">
        <v>22</v>
      </c>
      <c r="H306">
        <v>26.8</v>
      </c>
      <c r="I306">
        <v>46</v>
      </c>
      <c r="J306">
        <v>66</v>
      </c>
      <c r="K306">
        <v>11</v>
      </c>
      <c r="L306">
        <v>23</v>
      </c>
      <c r="M306">
        <v>48</v>
      </c>
      <c r="N306">
        <v>2</v>
      </c>
      <c r="O306">
        <v>36</v>
      </c>
      <c r="P306">
        <v>10</v>
      </c>
      <c r="Q306">
        <v>84</v>
      </c>
      <c r="R306">
        <v>15</v>
      </c>
      <c r="S306">
        <v>25</v>
      </c>
      <c r="T306">
        <v>33</v>
      </c>
      <c r="U306">
        <v>39</v>
      </c>
      <c r="V306">
        <v>59</v>
      </c>
      <c r="W306">
        <v>74</v>
      </c>
      <c r="X306">
        <v>58</v>
      </c>
      <c r="Y306">
        <v>45</v>
      </c>
      <c r="AE306">
        <f t="shared" si="13"/>
        <v>674</v>
      </c>
      <c r="AF306" s="93">
        <f t="shared" si="15"/>
        <v>29.304347826086957</v>
      </c>
      <c r="AG306">
        <f t="shared" si="14"/>
        <v>3.9762611275964393E-2</v>
      </c>
    </row>
    <row r="307" spans="1:33" x14ac:dyDescent="0.3">
      <c r="A307" t="s">
        <v>571</v>
      </c>
      <c r="B307" t="s">
        <v>809</v>
      </c>
      <c r="C307" t="s">
        <v>277</v>
      </c>
      <c r="D307" t="s">
        <v>281</v>
      </c>
      <c r="F307">
        <v>158</v>
      </c>
      <c r="G307">
        <v>18</v>
      </c>
      <c r="H307">
        <v>51.1</v>
      </c>
      <c r="AE307">
        <f t="shared" si="13"/>
        <v>0</v>
      </c>
      <c r="AF307" s="93">
        <f t="shared" si="15"/>
        <v>0</v>
      </c>
      <c r="AG307" t="e">
        <f t="shared" si="14"/>
        <v>#DIV/0!</v>
      </c>
    </row>
    <row r="308" spans="1:33" x14ac:dyDescent="0.3">
      <c r="A308" t="s">
        <v>506</v>
      </c>
      <c r="B308" t="s">
        <v>809</v>
      </c>
      <c r="C308" t="s">
        <v>279</v>
      </c>
      <c r="D308" t="s">
        <v>281</v>
      </c>
      <c r="E308" s="85">
        <v>44491</v>
      </c>
      <c r="F308">
        <v>194</v>
      </c>
      <c r="G308">
        <v>18</v>
      </c>
      <c r="H308">
        <v>54</v>
      </c>
      <c r="I308">
        <v>50</v>
      </c>
      <c r="J308">
        <v>36</v>
      </c>
      <c r="K308">
        <v>39</v>
      </c>
      <c r="L308">
        <v>32</v>
      </c>
      <c r="M308">
        <v>42</v>
      </c>
      <c r="N308">
        <v>67</v>
      </c>
      <c r="O308">
        <v>59</v>
      </c>
      <c r="P308">
        <v>46</v>
      </c>
      <c r="Q308">
        <v>41</v>
      </c>
      <c r="R308">
        <v>54</v>
      </c>
      <c r="S308">
        <v>58</v>
      </c>
      <c r="T308">
        <v>60</v>
      </c>
      <c r="U308">
        <v>51</v>
      </c>
      <c r="V308">
        <v>59</v>
      </c>
      <c r="W308">
        <v>57</v>
      </c>
      <c r="X308">
        <v>81</v>
      </c>
      <c r="AE308">
        <f t="shared" si="13"/>
        <v>832</v>
      </c>
      <c r="AF308" s="93">
        <f t="shared" si="15"/>
        <v>43.789473684210527</v>
      </c>
      <c r="AG308">
        <f t="shared" si="14"/>
        <v>6.4903846153846159E-2</v>
      </c>
    </row>
    <row r="309" spans="1:33" x14ac:dyDescent="0.3">
      <c r="A309" t="s">
        <v>507</v>
      </c>
      <c r="B309" t="s">
        <v>810</v>
      </c>
      <c r="C309" t="s">
        <v>274</v>
      </c>
      <c r="D309" t="s">
        <v>280</v>
      </c>
      <c r="E309" s="85">
        <v>44473</v>
      </c>
      <c r="F309">
        <v>189</v>
      </c>
      <c r="G309">
        <v>12</v>
      </c>
      <c r="H309">
        <v>8.3000000000000007</v>
      </c>
      <c r="I309">
        <v>68</v>
      </c>
      <c r="J309">
        <v>20</v>
      </c>
      <c r="K309">
        <v>43</v>
      </c>
      <c r="L309">
        <v>96</v>
      </c>
      <c r="M309">
        <v>60</v>
      </c>
      <c r="N309">
        <v>98</v>
      </c>
      <c r="O309">
        <v>85</v>
      </c>
      <c r="AE309">
        <f t="shared" si="13"/>
        <v>470</v>
      </c>
      <c r="AF309" s="93">
        <f t="shared" si="15"/>
        <v>36.153846153846153</v>
      </c>
      <c r="AG309">
        <f t="shared" si="14"/>
        <v>1.7659574468085106E-2</v>
      </c>
    </row>
    <row r="310" spans="1:33" x14ac:dyDescent="0.3">
      <c r="A310" t="s">
        <v>570</v>
      </c>
      <c r="B310" t="s">
        <v>810</v>
      </c>
      <c r="C310" t="s">
        <v>275</v>
      </c>
      <c r="D310" t="s">
        <v>280</v>
      </c>
      <c r="F310">
        <v>213</v>
      </c>
      <c r="G310">
        <v>10</v>
      </c>
      <c r="H310">
        <v>20.8</v>
      </c>
      <c r="AE310">
        <f t="shared" si="13"/>
        <v>0</v>
      </c>
      <c r="AF310" s="93">
        <f t="shared" si="15"/>
        <v>0</v>
      </c>
      <c r="AG310" t="e">
        <f t="shared" si="14"/>
        <v>#DIV/0!</v>
      </c>
    </row>
    <row r="311" spans="1:33" x14ac:dyDescent="0.3">
      <c r="A311" t="s">
        <v>508</v>
      </c>
      <c r="B311" t="s">
        <v>810</v>
      </c>
      <c r="C311" t="s">
        <v>276</v>
      </c>
      <c r="D311" t="s">
        <v>280</v>
      </c>
      <c r="E311" s="85">
        <v>44473</v>
      </c>
      <c r="F311">
        <v>198</v>
      </c>
      <c r="G311">
        <v>11</v>
      </c>
      <c r="H311">
        <v>15.6</v>
      </c>
      <c r="I311">
        <v>44</v>
      </c>
      <c r="J311">
        <v>92</v>
      </c>
      <c r="K311">
        <v>128</v>
      </c>
      <c r="L311">
        <v>104</v>
      </c>
      <c r="M311">
        <v>119</v>
      </c>
      <c r="N311">
        <v>109</v>
      </c>
      <c r="AE311">
        <f t="shared" si="13"/>
        <v>596</v>
      </c>
      <c r="AF311" s="93">
        <f t="shared" si="15"/>
        <v>49.666666666666664</v>
      </c>
      <c r="AG311">
        <f t="shared" si="14"/>
        <v>2.6174496644295303E-2</v>
      </c>
    </row>
    <row r="312" spans="1:33" x14ac:dyDescent="0.3">
      <c r="A312" t="s">
        <v>569</v>
      </c>
      <c r="B312" t="s">
        <v>810</v>
      </c>
      <c r="C312" t="s">
        <v>279</v>
      </c>
      <c r="D312" t="s">
        <v>280</v>
      </c>
      <c r="F312">
        <v>203</v>
      </c>
      <c r="G312">
        <v>12</v>
      </c>
      <c r="H312">
        <v>10.4</v>
      </c>
      <c r="AE312">
        <f t="shared" si="13"/>
        <v>0</v>
      </c>
      <c r="AF312" s="93">
        <f t="shared" si="15"/>
        <v>0</v>
      </c>
      <c r="AG312" t="e">
        <f t="shared" si="14"/>
        <v>#DIV/0!</v>
      </c>
    </row>
    <row r="313" spans="1:33" x14ac:dyDescent="0.3">
      <c r="A313" t="s">
        <v>509</v>
      </c>
      <c r="B313" t="s">
        <v>810</v>
      </c>
      <c r="C313" t="s">
        <v>274</v>
      </c>
      <c r="D313" t="s">
        <v>281</v>
      </c>
      <c r="E313" s="85">
        <v>44473</v>
      </c>
      <c r="F313">
        <v>197</v>
      </c>
      <c r="G313">
        <v>19</v>
      </c>
      <c r="H313">
        <v>4</v>
      </c>
      <c r="I313">
        <v>61</v>
      </c>
      <c r="J313">
        <v>26</v>
      </c>
      <c r="K313">
        <v>60</v>
      </c>
      <c r="L313">
        <v>45</v>
      </c>
      <c r="M313">
        <v>51</v>
      </c>
      <c r="AE313">
        <f t="shared" si="13"/>
        <v>243</v>
      </c>
      <c r="AF313" s="93">
        <f t="shared" si="15"/>
        <v>12.15</v>
      </c>
      <c r="AG313">
        <f t="shared" si="14"/>
        <v>1.646090534979424E-2</v>
      </c>
    </row>
    <row r="314" spans="1:33" x14ac:dyDescent="0.3">
      <c r="A314" t="s">
        <v>568</v>
      </c>
      <c r="B314" t="s">
        <v>810</v>
      </c>
      <c r="C314" t="s">
        <v>275</v>
      </c>
      <c r="D314" t="s">
        <v>281</v>
      </c>
      <c r="F314">
        <v>174</v>
      </c>
      <c r="G314">
        <v>10</v>
      </c>
      <c r="H314">
        <v>3.9</v>
      </c>
      <c r="AE314">
        <f t="shared" si="13"/>
        <v>0</v>
      </c>
      <c r="AF314" s="93">
        <f t="shared" si="15"/>
        <v>0</v>
      </c>
      <c r="AG314" t="e">
        <f t="shared" si="14"/>
        <v>#DIV/0!</v>
      </c>
    </row>
    <row r="315" spans="1:33" x14ac:dyDescent="0.3">
      <c r="A315" t="s">
        <v>567</v>
      </c>
      <c r="B315" t="s">
        <v>810</v>
      </c>
      <c r="C315" t="s">
        <v>277</v>
      </c>
      <c r="D315" t="s">
        <v>281</v>
      </c>
      <c r="F315">
        <v>220</v>
      </c>
      <c r="G315">
        <v>9</v>
      </c>
      <c r="H315">
        <v>17.2</v>
      </c>
      <c r="AE315">
        <f t="shared" si="13"/>
        <v>0</v>
      </c>
      <c r="AF315" s="93">
        <f t="shared" si="15"/>
        <v>0</v>
      </c>
      <c r="AG315" t="e">
        <f t="shared" si="14"/>
        <v>#DIV/0!</v>
      </c>
    </row>
    <row r="316" spans="1:33" x14ac:dyDescent="0.3">
      <c r="A316" t="s">
        <v>510</v>
      </c>
      <c r="B316" t="s">
        <v>810</v>
      </c>
      <c r="C316" t="s">
        <v>279</v>
      </c>
      <c r="D316" t="s">
        <v>281</v>
      </c>
      <c r="E316" s="85">
        <v>44473</v>
      </c>
      <c r="F316">
        <v>189</v>
      </c>
      <c r="G316">
        <v>12</v>
      </c>
      <c r="H316">
        <v>17</v>
      </c>
      <c r="I316">
        <v>119</v>
      </c>
      <c r="J316">
        <v>128</v>
      </c>
      <c r="K316">
        <v>49</v>
      </c>
      <c r="L316">
        <v>154</v>
      </c>
      <c r="M316">
        <v>159</v>
      </c>
      <c r="AE316">
        <f t="shared" si="13"/>
        <v>609</v>
      </c>
      <c r="AF316" s="93">
        <f t="shared" si="15"/>
        <v>46.846153846153847</v>
      </c>
      <c r="AG316">
        <f t="shared" si="14"/>
        <v>2.7914614121510674E-2</v>
      </c>
    </row>
    <row r="317" spans="1:33" x14ac:dyDescent="0.3">
      <c r="A317" t="s">
        <v>566</v>
      </c>
      <c r="B317" t="s">
        <v>811</v>
      </c>
      <c r="C317" t="s">
        <v>274</v>
      </c>
      <c r="D317" t="s">
        <v>280</v>
      </c>
      <c r="F317">
        <v>199</v>
      </c>
      <c r="G317">
        <v>9</v>
      </c>
      <c r="H317">
        <v>19.8</v>
      </c>
      <c r="AE317">
        <f t="shared" si="13"/>
        <v>0</v>
      </c>
      <c r="AF317" s="93">
        <f t="shared" si="15"/>
        <v>0</v>
      </c>
      <c r="AG317" t="e">
        <f t="shared" si="14"/>
        <v>#DIV/0!</v>
      </c>
    </row>
    <row r="318" spans="1:33" x14ac:dyDescent="0.3">
      <c r="A318" t="s">
        <v>511</v>
      </c>
      <c r="B318" t="s">
        <v>811</v>
      </c>
      <c r="C318" t="s">
        <v>274</v>
      </c>
      <c r="D318" t="s">
        <v>280</v>
      </c>
      <c r="E318" s="85">
        <v>44474</v>
      </c>
      <c r="F318">
        <v>158</v>
      </c>
      <c r="G318">
        <v>26</v>
      </c>
      <c r="H318">
        <v>25.7</v>
      </c>
      <c r="I318">
        <v>95</v>
      </c>
      <c r="J318">
        <v>60</v>
      </c>
      <c r="K318">
        <v>63</v>
      </c>
      <c r="L318">
        <v>85</v>
      </c>
      <c r="M318">
        <v>92</v>
      </c>
      <c r="N318">
        <v>81</v>
      </c>
      <c r="O318">
        <v>75</v>
      </c>
      <c r="P318">
        <v>146</v>
      </c>
      <c r="Q318">
        <v>177</v>
      </c>
      <c r="AE318">
        <f t="shared" si="13"/>
        <v>874</v>
      </c>
      <c r="AF318" s="93">
        <f t="shared" si="15"/>
        <v>32.370370370370374</v>
      </c>
      <c r="AG318">
        <f t="shared" si="14"/>
        <v>2.9405034324942791E-2</v>
      </c>
    </row>
    <row r="319" spans="1:33" x14ac:dyDescent="0.3">
      <c r="A319" t="s">
        <v>565</v>
      </c>
      <c r="B319" t="s">
        <v>811</v>
      </c>
      <c r="C319" t="s">
        <v>276</v>
      </c>
      <c r="D319" t="s">
        <v>280</v>
      </c>
      <c r="F319">
        <v>210</v>
      </c>
      <c r="G319">
        <v>9</v>
      </c>
      <c r="H319">
        <v>2.2999999999999998</v>
      </c>
      <c r="AE319">
        <f t="shared" si="13"/>
        <v>0</v>
      </c>
      <c r="AF319" s="93">
        <f t="shared" si="15"/>
        <v>0</v>
      </c>
      <c r="AG319" t="e">
        <f t="shared" si="14"/>
        <v>#DIV/0!</v>
      </c>
    </row>
    <row r="320" spans="1:33" x14ac:dyDescent="0.3">
      <c r="A320" t="s">
        <v>512</v>
      </c>
      <c r="B320" t="s">
        <v>811</v>
      </c>
      <c r="C320" t="s">
        <v>279</v>
      </c>
      <c r="D320" t="s">
        <v>280</v>
      </c>
      <c r="E320" s="85">
        <v>44474</v>
      </c>
      <c r="F320">
        <v>190</v>
      </c>
      <c r="G320">
        <v>18</v>
      </c>
      <c r="H320">
        <v>21.8</v>
      </c>
      <c r="I320">
        <v>45</v>
      </c>
      <c r="J320">
        <v>133</v>
      </c>
      <c r="K320">
        <v>79</v>
      </c>
      <c r="L320">
        <v>87</v>
      </c>
      <c r="M320">
        <v>74</v>
      </c>
      <c r="N320">
        <v>156</v>
      </c>
      <c r="O320">
        <v>95</v>
      </c>
      <c r="P320">
        <v>99</v>
      </c>
      <c r="Q320">
        <v>110</v>
      </c>
      <c r="R320">
        <v>183</v>
      </c>
      <c r="AE320">
        <f t="shared" si="13"/>
        <v>1061</v>
      </c>
      <c r="AF320" s="93">
        <f t="shared" si="15"/>
        <v>55.842105263157897</v>
      </c>
      <c r="AG320">
        <f t="shared" si="14"/>
        <v>2.0546654099905751E-2</v>
      </c>
    </row>
    <row r="321" spans="1:33" x14ac:dyDescent="0.3">
      <c r="A321" t="s">
        <v>564</v>
      </c>
      <c r="B321" t="s">
        <v>811</v>
      </c>
      <c r="C321" t="s">
        <v>273</v>
      </c>
      <c r="D321" t="s">
        <v>281</v>
      </c>
      <c r="F321">
        <v>193</v>
      </c>
      <c r="G321">
        <v>16</v>
      </c>
      <c r="H321">
        <v>3.2</v>
      </c>
      <c r="AE321">
        <f t="shared" si="13"/>
        <v>0</v>
      </c>
      <c r="AF321" s="93">
        <f t="shared" si="15"/>
        <v>0</v>
      </c>
      <c r="AG321" t="e">
        <f t="shared" si="14"/>
        <v>#DIV/0!</v>
      </c>
    </row>
    <row r="322" spans="1:33" x14ac:dyDescent="0.3">
      <c r="A322" t="s">
        <v>513</v>
      </c>
      <c r="B322" t="s">
        <v>811</v>
      </c>
      <c r="C322" t="s">
        <v>275</v>
      </c>
      <c r="D322" t="s">
        <v>281</v>
      </c>
      <c r="E322" s="85">
        <v>44474</v>
      </c>
      <c r="F322">
        <v>228</v>
      </c>
      <c r="G322">
        <v>10</v>
      </c>
      <c r="H322">
        <v>3.5</v>
      </c>
      <c r="I322">
        <v>42</v>
      </c>
      <c r="J322">
        <v>17</v>
      </c>
      <c r="K322">
        <v>18</v>
      </c>
      <c r="L322">
        <v>21</v>
      </c>
      <c r="M322">
        <v>18</v>
      </c>
      <c r="N322">
        <v>25</v>
      </c>
      <c r="O322">
        <v>32</v>
      </c>
      <c r="P322">
        <v>41</v>
      </c>
      <c r="AE322">
        <f t="shared" si="13"/>
        <v>214</v>
      </c>
      <c r="AF322" s="93">
        <f t="shared" si="15"/>
        <v>19.454545454545453</v>
      </c>
      <c r="AG322">
        <f t="shared" si="14"/>
        <v>1.6355140186915886E-2</v>
      </c>
    </row>
    <row r="323" spans="1:33" x14ac:dyDescent="0.3">
      <c r="A323" t="s">
        <v>563</v>
      </c>
      <c r="B323" t="s">
        <v>811</v>
      </c>
      <c r="C323" t="s">
        <v>276</v>
      </c>
      <c r="D323" t="s">
        <v>281</v>
      </c>
      <c r="F323">
        <v>184</v>
      </c>
      <c r="G323">
        <v>10</v>
      </c>
      <c r="H323">
        <v>18.8</v>
      </c>
      <c r="AE323">
        <f t="shared" ref="AE323:AE371" si="16">SUM(I323:AD323)</f>
        <v>0</v>
      </c>
      <c r="AF323" s="93">
        <f t="shared" si="15"/>
        <v>0</v>
      </c>
      <c r="AG323" t="e">
        <f t="shared" ref="AG323:AG371" si="17">H323/AE323</f>
        <v>#DIV/0!</v>
      </c>
    </row>
    <row r="324" spans="1:33" x14ac:dyDescent="0.3">
      <c r="A324" t="s">
        <v>514</v>
      </c>
      <c r="B324" t="s">
        <v>811</v>
      </c>
      <c r="C324" t="s">
        <v>277</v>
      </c>
      <c r="D324" t="s">
        <v>281</v>
      </c>
      <c r="E324" s="85">
        <v>44475</v>
      </c>
      <c r="F324">
        <v>185</v>
      </c>
      <c r="G324">
        <v>13</v>
      </c>
      <c r="H324">
        <v>0.6</v>
      </c>
      <c r="I324">
        <v>4</v>
      </c>
      <c r="J324">
        <v>0</v>
      </c>
      <c r="K324">
        <v>2</v>
      </c>
      <c r="L324">
        <v>0</v>
      </c>
      <c r="M324">
        <v>7</v>
      </c>
      <c r="N324">
        <v>15</v>
      </c>
      <c r="AE324">
        <f t="shared" si="16"/>
        <v>28</v>
      </c>
      <c r="AF324" s="93">
        <f t="shared" si="15"/>
        <v>2</v>
      </c>
      <c r="AG324">
        <f t="shared" si="17"/>
        <v>2.1428571428571429E-2</v>
      </c>
    </row>
    <row r="325" spans="1:33" x14ac:dyDescent="0.3">
      <c r="A325" t="s">
        <v>562</v>
      </c>
      <c r="B325" t="s">
        <v>812</v>
      </c>
      <c r="C325" t="s">
        <v>274</v>
      </c>
      <c r="D325" t="s">
        <v>280</v>
      </c>
      <c r="F325">
        <v>140</v>
      </c>
      <c r="G325">
        <v>8</v>
      </c>
      <c r="H325">
        <v>17.100000000000001</v>
      </c>
      <c r="AE325">
        <f t="shared" si="16"/>
        <v>0</v>
      </c>
      <c r="AF325" s="93">
        <f t="shared" si="15"/>
        <v>0</v>
      </c>
      <c r="AG325" t="e">
        <f t="shared" si="17"/>
        <v>#DIV/0!</v>
      </c>
    </row>
    <row r="326" spans="1:33" x14ac:dyDescent="0.3">
      <c r="A326" t="s">
        <v>515</v>
      </c>
      <c r="B326" t="s">
        <v>812</v>
      </c>
      <c r="C326" t="s">
        <v>275</v>
      </c>
      <c r="D326" t="s">
        <v>280</v>
      </c>
      <c r="E326" s="85">
        <v>44475</v>
      </c>
      <c r="F326">
        <v>172</v>
      </c>
      <c r="G326">
        <v>11</v>
      </c>
      <c r="H326">
        <v>21.3</v>
      </c>
      <c r="I326">
        <v>8</v>
      </c>
      <c r="J326">
        <v>24</v>
      </c>
      <c r="K326">
        <v>49</v>
      </c>
      <c r="L326">
        <v>38</v>
      </c>
      <c r="M326">
        <v>58</v>
      </c>
      <c r="N326">
        <v>80</v>
      </c>
      <c r="O326">
        <v>52</v>
      </c>
      <c r="P326">
        <v>68</v>
      </c>
      <c r="Q326">
        <v>71</v>
      </c>
      <c r="R326">
        <v>59</v>
      </c>
      <c r="S326">
        <v>37</v>
      </c>
      <c r="AE326">
        <f t="shared" si="16"/>
        <v>544</v>
      </c>
      <c r="AF326" s="93">
        <f t="shared" si="15"/>
        <v>45.333333333333336</v>
      </c>
      <c r="AG326">
        <f t="shared" si="17"/>
        <v>3.9154411764705882E-2</v>
      </c>
    </row>
    <row r="327" spans="1:33" x14ac:dyDescent="0.3">
      <c r="A327" t="s">
        <v>516</v>
      </c>
      <c r="B327" t="s">
        <v>812</v>
      </c>
      <c r="C327" t="s">
        <v>276</v>
      </c>
      <c r="D327" t="s">
        <v>280</v>
      </c>
      <c r="E327" s="85">
        <v>44475</v>
      </c>
      <c r="F327">
        <v>170</v>
      </c>
      <c r="G327">
        <v>14</v>
      </c>
      <c r="H327">
        <v>14.8</v>
      </c>
      <c r="I327">
        <v>26</v>
      </c>
      <c r="J327">
        <v>59</v>
      </c>
      <c r="K327">
        <v>42</v>
      </c>
      <c r="L327">
        <v>49</v>
      </c>
      <c r="M327">
        <v>70</v>
      </c>
      <c r="N327">
        <v>39</v>
      </c>
      <c r="O327">
        <v>18</v>
      </c>
      <c r="P327">
        <v>17</v>
      </c>
      <c r="Q327">
        <v>27</v>
      </c>
      <c r="R327">
        <v>24</v>
      </c>
      <c r="S327">
        <v>47</v>
      </c>
      <c r="T327">
        <v>68</v>
      </c>
      <c r="AE327">
        <f t="shared" si="16"/>
        <v>486</v>
      </c>
      <c r="AF327" s="93">
        <f t="shared" si="15"/>
        <v>32.4</v>
      </c>
      <c r="AG327">
        <f t="shared" si="17"/>
        <v>3.0452674897119343E-2</v>
      </c>
    </row>
    <row r="328" spans="1:33" x14ac:dyDescent="0.3">
      <c r="A328" t="s">
        <v>561</v>
      </c>
      <c r="B328" t="s">
        <v>812</v>
      </c>
      <c r="C328" t="s">
        <v>279</v>
      </c>
      <c r="D328" t="s">
        <v>280</v>
      </c>
      <c r="F328">
        <v>124</v>
      </c>
      <c r="G328">
        <v>10</v>
      </c>
      <c r="H328">
        <v>7.5</v>
      </c>
      <c r="AE328">
        <f t="shared" si="16"/>
        <v>0</v>
      </c>
      <c r="AF328" s="93">
        <f t="shared" si="15"/>
        <v>0</v>
      </c>
      <c r="AG328" t="e">
        <f t="shared" si="17"/>
        <v>#DIV/0!</v>
      </c>
    </row>
    <row r="329" spans="1:33" x14ac:dyDescent="0.3">
      <c r="A329" t="s">
        <v>517</v>
      </c>
      <c r="B329" t="s">
        <v>812</v>
      </c>
      <c r="C329" t="s">
        <v>273</v>
      </c>
      <c r="D329" t="s">
        <v>281</v>
      </c>
      <c r="E329" s="85">
        <v>44476</v>
      </c>
      <c r="F329">
        <v>163</v>
      </c>
      <c r="G329">
        <v>12</v>
      </c>
      <c r="H329">
        <v>5</v>
      </c>
      <c r="I329">
        <v>12</v>
      </c>
      <c r="J329">
        <v>27</v>
      </c>
      <c r="K329">
        <v>20</v>
      </c>
      <c r="L329">
        <v>25</v>
      </c>
      <c r="M329">
        <v>25</v>
      </c>
      <c r="N329">
        <v>15</v>
      </c>
      <c r="O329">
        <v>28</v>
      </c>
      <c r="P329">
        <v>20</v>
      </c>
      <c r="Q329">
        <v>19</v>
      </c>
      <c r="R329">
        <v>26</v>
      </c>
      <c r="AE329">
        <f t="shared" si="16"/>
        <v>217</v>
      </c>
      <c r="AF329" s="93">
        <f t="shared" si="15"/>
        <v>16.692307692307693</v>
      </c>
      <c r="AG329">
        <f t="shared" si="17"/>
        <v>2.3041474654377881E-2</v>
      </c>
    </row>
    <row r="330" spans="1:33" x14ac:dyDescent="0.3">
      <c r="A330" t="s">
        <v>560</v>
      </c>
      <c r="B330" t="s">
        <v>812</v>
      </c>
      <c r="C330" t="s">
        <v>275</v>
      </c>
      <c r="D330" t="s">
        <v>281</v>
      </c>
      <c r="F330">
        <v>117</v>
      </c>
      <c r="G330">
        <v>11</v>
      </c>
      <c r="H330">
        <v>14.5</v>
      </c>
      <c r="AE330">
        <f t="shared" si="16"/>
        <v>0</v>
      </c>
      <c r="AF330" s="93">
        <f t="shared" si="15"/>
        <v>0</v>
      </c>
      <c r="AG330" t="e">
        <f t="shared" si="17"/>
        <v>#DIV/0!</v>
      </c>
    </row>
    <row r="331" spans="1:33" x14ac:dyDescent="0.3">
      <c r="A331" t="s">
        <v>518</v>
      </c>
      <c r="B331" t="s">
        <v>812</v>
      </c>
      <c r="C331" t="s">
        <v>276</v>
      </c>
      <c r="D331" t="s">
        <v>281</v>
      </c>
      <c r="E331" s="85">
        <v>44476</v>
      </c>
      <c r="F331">
        <v>112</v>
      </c>
      <c r="G331">
        <v>18</v>
      </c>
      <c r="H331">
        <v>12.2</v>
      </c>
      <c r="I331">
        <v>16</v>
      </c>
      <c r="J331">
        <v>4</v>
      </c>
      <c r="K331">
        <v>16</v>
      </c>
      <c r="L331">
        <v>11</v>
      </c>
      <c r="M331">
        <v>24</v>
      </c>
      <c r="N331">
        <v>27</v>
      </c>
      <c r="O331">
        <v>49</v>
      </c>
      <c r="P331">
        <v>89</v>
      </c>
      <c r="Q331">
        <v>39</v>
      </c>
      <c r="R331">
        <v>55</v>
      </c>
      <c r="S331">
        <v>50</v>
      </c>
      <c r="T331">
        <v>43</v>
      </c>
      <c r="AE331">
        <f t="shared" si="16"/>
        <v>423</v>
      </c>
      <c r="AF331" s="93">
        <f t="shared" si="15"/>
        <v>22.263157894736842</v>
      </c>
      <c r="AG331">
        <f t="shared" si="17"/>
        <v>2.884160756501182E-2</v>
      </c>
    </row>
    <row r="332" spans="1:33" x14ac:dyDescent="0.3">
      <c r="A332" t="s">
        <v>559</v>
      </c>
      <c r="B332" t="s">
        <v>812</v>
      </c>
      <c r="C332" t="s">
        <v>279</v>
      </c>
      <c r="D332" t="s">
        <v>281</v>
      </c>
      <c r="F332">
        <v>125</v>
      </c>
      <c r="G332">
        <v>9</v>
      </c>
      <c r="H332">
        <v>26.1</v>
      </c>
      <c r="AE332">
        <f t="shared" si="16"/>
        <v>0</v>
      </c>
      <c r="AF332" s="93">
        <f t="shared" si="15"/>
        <v>0</v>
      </c>
      <c r="AG332" t="e">
        <f t="shared" si="17"/>
        <v>#DIV/0!</v>
      </c>
    </row>
    <row r="333" spans="1:33" x14ac:dyDescent="0.3">
      <c r="A333" t="s">
        <v>519</v>
      </c>
      <c r="B333" t="s">
        <v>813</v>
      </c>
      <c r="C333" t="s">
        <v>274</v>
      </c>
      <c r="D333" t="s">
        <v>280</v>
      </c>
      <c r="E333" s="85">
        <v>44477</v>
      </c>
      <c r="F333">
        <v>163</v>
      </c>
      <c r="G333">
        <v>23</v>
      </c>
      <c r="H333">
        <v>0.9</v>
      </c>
      <c r="I333">
        <v>8</v>
      </c>
      <c r="J333">
        <v>0</v>
      </c>
      <c r="K333">
        <v>1</v>
      </c>
      <c r="L333">
        <v>0</v>
      </c>
      <c r="M333">
        <v>0</v>
      </c>
      <c r="N333">
        <v>0</v>
      </c>
      <c r="O333">
        <v>1</v>
      </c>
      <c r="P333">
        <v>1</v>
      </c>
      <c r="Q333">
        <v>1</v>
      </c>
      <c r="R333">
        <v>15</v>
      </c>
      <c r="S333">
        <v>8</v>
      </c>
      <c r="T333">
        <v>9</v>
      </c>
      <c r="U333">
        <v>2</v>
      </c>
      <c r="V333">
        <v>1</v>
      </c>
      <c r="W333">
        <v>9</v>
      </c>
      <c r="AE333">
        <f t="shared" si="16"/>
        <v>56</v>
      </c>
      <c r="AF333" s="93">
        <f t="shared" si="15"/>
        <v>2.3333333333333335</v>
      </c>
      <c r="AG333">
        <f t="shared" si="17"/>
        <v>1.6071428571428573E-2</v>
      </c>
    </row>
    <row r="334" spans="1:33" x14ac:dyDescent="0.3">
      <c r="A334" t="s">
        <v>558</v>
      </c>
      <c r="B334" t="s">
        <v>813</v>
      </c>
      <c r="C334" t="s">
        <v>275</v>
      </c>
      <c r="D334" t="s">
        <v>280</v>
      </c>
      <c r="F334">
        <v>145</v>
      </c>
      <c r="G334">
        <v>19</v>
      </c>
      <c r="H334">
        <v>10.199999999999999</v>
      </c>
      <c r="AE334">
        <f t="shared" si="16"/>
        <v>0</v>
      </c>
      <c r="AF334" s="93">
        <f t="shared" si="15"/>
        <v>0</v>
      </c>
      <c r="AG334" t="e">
        <f t="shared" si="17"/>
        <v>#DIV/0!</v>
      </c>
    </row>
    <row r="335" spans="1:33" x14ac:dyDescent="0.3">
      <c r="A335" t="s">
        <v>557</v>
      </c>
      <c r="B335" t="s">
        <v>813</v>
      </c>
      <c r="C335" t="s">
        <v>276</v>
      </c>
      <c r="D335" t="s">
        <v>280</v>
      </c>
      <c r="F335">
        <v>158</v>
      </c>
      <c r="G335">
        <v>16</v>
      </c>
      <c r="H335">
        <v>28.9</v>
      </c>
      <c r="AE335">
        <f t="shared" si="16"/>
        <v>0</v>
      </c>
      <c r="AF335" s="93">
        <f t="shared" si="15"/>
        <v>0</v>
      </c>
      <c r="AG335" t="e">
        <f t="shared" si="17"/>
        <v>#DIV/0!</v>
      </c>
    </row>
    <row r="336" spans="1:33" x14ac:dyDescent="0.3">
      <c r="A336" t="s">
        <v>520</v>
      </c>
      <c r="B336" t="s">
        <v>813</v>
      </c>
      <c r="C336" t="s">
        <v>277</v>
      </c>
      <c r="D336" t="s">
        <v>280</v>
      </c>
      <c r="E336" s="85">
        <v>44480</v>
      </c>
      <c r="F336">
        <v>170</v>
      </c>
      <c r="G336">
        <v>18</v>
      </c>
      <c r="H336">
        <v>25.3</v>
      </c>
      <c r="I336">
        <v>69</v>
      </c>
      <c r="J336">
        <v>22</v>
      </c>
      <c r="K336">
        <v>52</v>
      </c>
      <c r="L336">
        <v>43</v>
      </c>
      <c r="M336">
        <v>59</v>
      </c>
      <c r="N336">
        <v>54</v>
      </c>
      <c r="O336">
        <v>47</v>
      </c>
      <c r="P336">
        <v>37</v>
      </c>
      <c r="Q336">
        <v>48</v>
      </c>
      <c r="R336">
        <v>51</v>
      </c>
      <c r="S336">
        <v>89</v>
      </c>
      <c r="T336">
        <v>99</v>
      </c>
      <c r="U336">
        <v>113</v>
      </c>
      <c r="AE336">
        <f t="shared" si="16"/>
        <v>783</v>
      </c>
      <c r="AF336" s="93">
        <f t="shared" si="15"/>
        <v>41.210526315789473</v>
      </c>
      <c r="AG336">
        <f t="shared" si="17"/>
        <v>3.2311621966794379E-2</v>
      </c>
    </row>
    <row r="337" spans="1:33" x14ac:dyDescent="0.3">
      <c r="A337" t="s">
        <v>556</v>
      </c>
      <c r="B337" t="s">
        <v>813</v>
      </c>
      <c r="C337" t="s">
        <v>273</v>
      </c>
      <c r="D337" t="s">
        <v>281</v>
      </c>
      <c r="F337">
        <v>170</v>
      </c>
      <c r="G337">
        <v>14</v>
      </c>
      <c r="H337">
        <v>28.7</v>
      </c>
      <c r="AE337">
        <f t="shared" si="16"/>
        <v>0</v>
      </c>
      <c r="AF337" s="93">
        <f t="shared" si="15"/>
        <v>0</v>
      </c>
      <c r="AG337" t="e">
        <f t="shared" si="17"/>
        <v>#DIV/0!</v>
      </c>
    </row>
    <row r="338" spans="1:33" x14ac:dyDescent="0.3">
      <c r="A338" t="s">
        <v>521</v>
      </c>
      <c r="B338" t="s">
        <v>813</v>
      </c>
      <c r="C338" t="s">
        <v>274</v>
      </c>
      <c r="D338" t="s">
        <v>281</v>
      </c>
      <c r="E338" s="85">
        <v>44480</v>
      </c>
      <c r="F338">
        <v>156</v>
      </c>
      <c r="G338">
        <v>18</v>
      </c>
      <c r="H338">
        <v>2.2000000000000002</v>
      </c>
      <c r="I338">
        <v>71</v>
      </c>
      <c r="J338">
        <v>2</v>
      </c>
      <c r="K338">
        <v>1</v>
      </c>
      <c r="L338">
        <v>3</v>
      </c>
      <c r="M338">
        <v>7</v>
      </c>
      <c r="N338">
        <v>0</v>
      </c>
      <c r="O338">
        <v>4</v>
      </c>
      <c r="P338">
        <v>0</v>
      </c>
      <c r="Q338">
        <v>37</v>
      </c>
      <c r="R338">
        <v>3</v>
      </c>
      <c r="S338">
        <v>4</v>
      </c>
      <c r="T338">
        <v>10</v>
      </c>
      <c r="AE338">
        <f t="shared" si="16"/>
        <v>142</v>
      </c>
      <c r="AF338" s="93">
        <f t="shared" si="15"/>
        <v>7.4736842105263159</v>
      </c>
      <c r="AG338">
        <f t="shared" si="17"/>
        <v>1.5492957746478875E-2</v>
      </c>
    </row>
    <row r="339" spans="1:33" x14ac:dyDescent="0.3">
      <c r="A339" t="s">
        <v>555</v>
      </c>
      <c r="B339" t="s">
        <v>813</v>
      </c>
      <c r="C339" t="s">
        <v>276</v>
      </c>
      <c r="D339" t="s">
        <v>281</v>
      </c>
      <c r="F339">
        <v>150</v>
      </c>
      <c r="G339">
        <v>22</v>
      </c>
      <c r="H339">
        <v>5.0999999999999996</v>
      </c>
      <c r="AE339">
        <f t="shared" si="16"/>
        <v>0</v>
      </c>
      <c r="AF339" s="93">
        <f t="shared" si="15"/>
        <v>0</v>
      </c>
      <c r="AG339" t="e">
        <f t="shared" si="17"/>
        <v>#DIV/0!</v>
      </c>
    </row>
    <row r="340" spans="1:33" x14ac:dyDescent="0.3">
      <c r="A340" t="s">
        <v>522</v>
      </c>
      <c r="B340" t="s">
        <v>813</v>
      </c>
      <c r="C340" t="s">
        <v>277</v>
      </c>
      <c r="D340" t="s">
        <v>281</v>
      </c>
      <c r="E340" s="85">
        <v>44481</v>
      </c>
      <c r="F340">
        <v>179</v>
      </c>
      <c r="G340">
        <v>19</v>
      </c>
      <c r="H340">
        <v>2</v>
      </c>
      <c r="I340">
        <v>8</v>
      </c>
      <c r="J340">
        <v>0</v>
      </c>
      <c r="K340">
        <v>0</v>
      </c>
      <c r="L340">
        <v>0</v>
      </c>
      <c r="M340">
        <v>0</v>
      </c>
      <c r="N340">
        <v>0</v>
      </c>
      <c r="O340">
        <v>1</v>
      </c>
      <c r="P340">
        <v>1</v>
      </c>
      <c r="Q340">
        <v>0</v>
      </c>
      <c r="R340">
        <v>0</v>
      </c>
      <c r="S340">
        <v>0</v>
      </c>
      <c r="T340">
        <v>0</v>
      </c>
      <c r="U340">
        <v>3</v>
      </c>
      <c r="V340">
        <v>2</v>
      </c>
      <c r="W340">
        <v>9</v>
      </c>
      <c r="X340">
        <v>18</v>
      </c>
      <c r="AE340">
        <f t="shared" si="16"/>
        <v>42</v>
      </c>
      <c r="AF340" s="93">
        <f t="shared" si="15"/>
        <v>2.1</v>
      </c>
      <c r="AG340">
        <f t="shared" si="17"/>
        <v>4.7619047619047616E-2</v>
      </c>
    </row>
    <row r="341" spans="1:33" x14ac:dyDescent="0.3">
      <c r="A341" t="s">
        <v>523</v>
      </c>
      <c r="B341" t="s">
        <v>814</v>
      </c>
      <c r="C341" t="s">
        <v>274</v>
      </c>
      <c r="D341" t="s">
        <v>280</v>
      </c>
      <c r="E341" s="85">
        <v>44494</v>
      </c>
      <c r="F341">
        <v>159</v>
      </c>
      <c r="G341">
        <v>15</v>
      </c>
      <c r="H341">
        <v>8.3000000000000007</v>
      </c>
      <c r="I341">
        <v>31</v>
      </c>
      <c r="J341">
        <v>12</v>
      </c>
      <c r="K341">
        <v>14</v>
      </c>
      <c r="L341">
        <v>4</v>
      </c>
      <c r="M341">
        <v>10</v>
      </c>
      <c r="N341">
        <v>5</v>
      </c>
      <c r="O341">
        <v>11</v>
      </c>
      <c r="P341">
        <v>1</v>
      </c>
      <c r="Q341">
        <v>20</v>
      </c>
      <c r="R341">
        <v>14</v>
      </c>
      <c r="S341">
        <v>21</v>
      </c>
      <c r="T341">
        <v>26</v>
      </c>
      <c r="U341">
        <v>26</v>
      </c>
      <c r="V341">
        <v>42</v>
      </c>
      <c r="W341">
        <v>47</v>
      </c>
      <c r="X341">
        <v>39</v>
      </c>
      <c r="AE341">
        <f t="shared" si="16"/>
        <v>323</v>
      </c>
      <c r="AF341" s="93">
        <f t="shared" ref="AF341:AF371" si="18">SUM(I341:AD341)/(G341+1)</f>
        <v>20.1875</v>
      </c>
      <c r="AG341">
        <f t="shared" si="17"/>
        <v>2.5696594427244583E-2</v>
      </c>
    </row>
    <row r="342" spans="1:33" x14ac:dyDescent="0.3">
      <c r="A342" t="s">
        <v>554</v>
      </c>
      <c r="B342" t="s">
        <v>814</v>
      </c>
      <c r="C342" t="s">
        <v>275</v>
      </c>
      <c r="D342" t="s">
        <v>280</v>
      </c>
      <c r="F342">
        <v>134</v>
      </c>
      <c r="G342">
        <v>12</v>
      </c>
      <c r="H342">
        <v>24</v>
      </c>
      <c r="AE342">
        <f t="shared" si="16"/>
        <v>0</v>
      </c>
      <c r="AF342" s="93">
        <f t="shared" si="18"/>
        <v>0</v>
      </c>
      <c r="AG342" t="e">
        <f t="shared" si="17"/>
        <v>#DIV/0!</v>
      </c>
    </row>
    <row r="343" spans="1:33" x14ac:dyDescent="0.3">
      <c r="A343" t="s">
        <v>553</v>
      </c>
      <c r="B343" t="s">
        <v>814</v>
      </c>
      <c r="C343" t="s">
        <v>276</v>
      </c>
      <c r="D343" t="s">
        <v>280</v>
      </c>
      <c r="F343">
        <v>110</v>
      </c>
      <c r="G343">
        <v>12</v>
      </c>
      <c r="H343">
        <v>22.3</v>
      </c>
      <c r="AE343">
        <f t="shared" si="16"/>
        <v>0</v>
      </c>
      <c r="AF343" s="93">
        <f t="shared" si="18"/>
        <v>0</v>
      </c>
      <c r="AG343" t="e">
        <f t="shared" si="17"/>
        <v>#DIV/0!</v>
      </c>
    </row>
    <row r="344" spans="1:33" x14ac:dyDescent="0.3">
      <c r="A344" t="s">
        <v>524</v>
      </c>
      <c r="B344" t="s">
        <v>814</v>
      </c>
      <c r="C344" t="s">
        <v>277</v>
      </c>
      <c r="D344" t="s">
        <v>280</v>
      </c>
      <c r="E344" s="85">
        <v>44494</v>
      </c>
      <c r="F344">
        <v>189</v>
      </c>
      <c r="G344">
        <v>17</v>
      </c>
      <c r="H344">
        <v>13.6</v>
      </c>
      <c r="I344">
        <v>23</v>
      </c>
      <c r="J344">
        <v>17</v>
      </c>
      <c r="K344">
        <v>5</v>
      </c>
      <c r="L344">
        <v>28</v>
      </c>
      <c r="M344">
        <v>36</v>
      </c>
      <c r="N344">
        <v>44</v>
      </c>
      <c r="O344">
        <v>20</v>
      </c>
      <c r="P344">
        <v>36</v>
      </c>
      <c r="Q344">
        <v>20</v>
      </c>
      <c r="R344">
        <v>6</v>
      </c>
      <c r="S344">
        <v>62</v>
      </c>
      <c r="T344">
        <v>33</v>
      </c>
      <c r="U344">
        <v>57</v>
      </c>
      <c r="V344">
        <v>79</v>
      </c>
      <c r="AE344">
        <f t="shared" si="16"/>
        <v>466</v>
      </c>
      <c r="AF344" s="93">
        <f t="shared" si="18"/>
        <v>25.888888888888889</v>
      </c>
      <c r="AG344">
        <f t="shared" si="17"/>
        <v>2.9184549356223177E-2</v>
      </c>
    </row>
    <row r="345" spans="1:33" x14ac:dyDescent="0.3">
      <c r="A345" t="s">
        <v>525</v>
      </c>
      <c r="B345" t="s">
        <v>814</v>
      </c>
      <c r="C345" t="s">
        <v>273</v>
      </c>
      <c r="D345" t="s">
        <v>281</v>
      </c>
      <c r="E345" s="85">
        <v>44494</v>
      </c>
      <c r="F345">
        <v>157</v>
      </c>
      <c r="G345">
        <v>13</v>
      </c>
      <c r="H345">
        <v>20.3</v>
      </c>
      <c r="I345">
        <v>34</v>
      </c>
      <c r="J345">
        <v>25</v>
      </c>
      <c r="K345">
        <v>7</v>
      </c>
      <c r="L345">
        <v>16</v>
      </c>
      <c r="M345">
        <v>50</v>
      </c>
      <c r="N345">
        <v>32</v>
      </c>
      <c r="O345">
        <v>61</v>
      </c>
      <c r="P345">
        <v>46</v>
      </c>
      <c r="Q345">
        <v>53</v>
      </c>
      <c r="R345">
        <v>92</v>
      </c>
      <c r="S345">
        <v>42</v>
      </c>
      <c r="T345">
        <v>94</v>
      </c>
      <c r="U345">
        <v>19</v>
      </c>
      <c r="AE345">
        <f t="shared" si="16"/>
        <v>571</v>
      </c>
      <c r="AF345" s="93">
        <f t="shared" si="18"/>
        <v>40.785714285714285</v>
      </c>
      <c r="AG345">
        <f t="shared" si="17"/>
        <v>3.5551663747810859E-2</v>
      </c>
    </row>
    <row r="346" spans="1:33" x14ac:dyDescent="0.3">
      <c r="A346" t="s">
        <v>552</v>
      </c>
      <c r="B346" t="s">
        <v>814</v>
      </c>
      <c r="C346" t="s">
        <v>274</v>
      </c>
      <c r="D346" t="s">
        <v>281</v>
      </c>
      <c r="F346">
        <v>140</v>
      </c>
      <c r="G346">
        <v>11</v>
      </c>
      <c r="H346">
        <v>32.299999999999997</v>
      </c>
      <c r="AE346">
        <f t="shared" si="16"/>
        <v>0</v>
      </c>
      <c r="AF346" s="93">
        <f t="shared" si="18"/>
        <v>0</v>
      </c>
      <c r="AG346" t="e">
        <f t="shared" si="17"/>
        <v>#DIV/0!</v>
      </c>
    </row>
    <row r="347" spans="1:33" x14ac:dyDescent="0.3">
      <c r="A347" t="s">
        <v>526</v>
      </c>
      <c r="B347" t="s">
        <v>814</v>
      </c>
      <c r="C347" t="s">
        <v>276</v>
      </c>
      <c r="D347" t="s">
        <v>281</v>
      </c>
      <c r="E347" s="85">
        <v>44494</v>
      </c>
      <c r="F347">
        <v>168</v>
      </c>
      <c r="G347">
        <v>18</v>
      </c>
      <c r="H347">
        <v>31.9</v>
      </c>
      <c r="I347">
        <v>37</v>
      </c>
      <c r="J347">
        <v>16</v>
      </c>
      <c r="K347">
        <v>27</v>
      </c>
      <c r="L347">
        <v>44</v>
      </c>
      <c r="M347">
        <v>39</v>
      </c>
      <c r="N347">
        <v>26</v>
      </c>
      <c r="O347">
        <v>13</v>
      </c>
      <c r="P347">
        <v>31</v>
      </c>
      <c r="Q347">
        <v>23</v>
      </c>
      <c r="R347">
        <v>94</v>
      </c>
      <c r="S347">
        <v>80</v>
      </c>
      <c r="T347">
        <v>56</v>
      </c>
      <c r="U347">
        <v>106</v>
      </c>
      <c r="V347">
        <v>121</v>
      </c>
      <c r="W347">
        <v>105</v>
      </c>
      <c r="AE347">
        <f t="shared" si="16"/>
        <v>818</v>
      </c>
      <c r="AF347" s="93">
        <f t="shared" si="18"/>
        <v>43.05263157894737</v>
      </c>
      <c r="AG347">
        <f t="shared" si="17"/>
        <v>3.899755501222494E-2</v>
      </c>
    </row>
    <row r="348" spans="1:33" x14ac:dyDescent="0.3">
      <c r="A348" t="s">
        <v>551</v>
      </c>
      <c r="B348" t="s">
        <v>814</v>
      </c>
      <c r="C348" t="s">
        <v>279</v>
      </c>
      <c r="D348" t="s">
        <v>281</v>
      </c>
      <c r="F348">
        <v>160</v>
      </c>
      <c r="G348">
        <v>13</v>
      </c>
      <c r="H348">
        <v>12</v>
      </c>
      <c r="AE348">
        <f t="shared" si="16"/>
        <v>0</v>
      </c>
      <c r="AF348" s="93">
        <f t="shared" si="18"/>
        <v>0</v>
      </c>
      <c r="AG348" t="e">
        <f t="shared" si="17"/>
        <v>#DIV/0!</v>
      </c>
    </row>
    <row r="349" spans="1:33" x14ac:dyDescent="0.3">
      <c r="A349" t="s">
        <v>550</v>
      </c>
      <c r="B349" t="s">
        <v>815</v>
      </c>
      <c r="C349" t="s">
        <v>274</v>
      </c>
      <c r="D349" t="s">
        <v>280</v>
      </c>
      <c r="F349">
        <v>138</v>
      </c>
      <c r="G349">
        <v>7</v>
      </c>
      <c r="H349">
        <v>37.700000000000003</v>
      </c>
      <c r="AE349">
        <f t="shared" si="16"/>
        <v>0</v>
      </c>
      <c r="AF349" s="93">
        <f t="shared" si="18"/>
        <v>0</v>
      </c>
      <c r="AG349" t="e">
        <f t="shared" si="17"/>
        <v>#DIV/0!</v>
      </c>
    </row>
    <row r="350" spans="1:33" x14ac:dyDescent="0.3">
      <c r="A350" t="s">
        <v>527</v>
      </c>
      <c r="B350" t="s">
        <v>815</v>
      </c>
      <c r="C350" t="s">
        <v>275</v>
      </c>
      <c r="D350" t="s">
        <v>280</v>
      </c>
      <c r="E350" s="85">
        <v>44495</v>
      </c>
      <c r="F350">
        <v>164</v>
      </c>
      <c r="G350">
        <v>8</v>
      </c>
      <c r="H350">
        <v>39.700000000000003</v>
      </c>
      <c r="I350">
        <v>83</v>
      </c>
      <c r="J350">
        <v>101</v>
      </c>
      <c r="K350">
        <v>81</v>
      </c>
      <c r="L350">
        <v>119</v>
      </c>
      <c r="M350">
        <v>121</v>
      </c>
      <c r="N350">
        <v>107</v>
      </c>
      <c r="O350">
        <v>58</v>
      </c>
      <c r="P350">
        <v>102</v>
      </c>
      <c r="AE350">
        <f t="shared" si="16"/>
        <v>772</v>
      </c>
      <c r="AF350" s="93">
        <f t="shared" si="18"/>
        <v>85.777777777777771</v>
      </c>
      <c r="AG350">
        <f t="shared" si="17"/>
        <v>5.142487046632125E-2</v>
      </c>
    </row>
    <row r="351" spans="1:33" x14ac:dyDescent="0.3">
      <c r="A351" t="s">
        <v>528</v>
      </c>
      <c r="B351" t="s">
        <v>815</v>
      </c>
      <c r="C351" t="s">
        <v>276</v>
      </c>
      <c r="D351" t="s">
        <v>280</v>
      </c>
      <c r="E351" s="85">
        <v>44490</v>
      </c>
      <c r="F351">
        <v>122</v>
      </c>
      <c r="G351">
        <v>8</v>
      </c>
      <c r="H351">
        <v>45.5</v>
      </c>
      <c r="I351">
        <v>53</v>
      </c>
      <c r="J351">
        <v>87</v>
      </c>
      <c r="K351">
        <v>91</v>
      </c>
      <c r="L351">
        <v>89</v>
      </c>
      <c r="M351">
        <v>116</v>
      </c>
      <c r="N351">
        <v>97</v>
      </c>
      <c r="O351">
        <v>141</v>
      </c>
      <c r="P351">
        <v>70</v>
      </c>
      <c r="Q351">
        <v>72</v>
      </c>
      <c r="AE351">
        <f t="shared" si="16"/>
        <v>816</v>
      </c>
      <c r="AF351" s="93">
        <f t="shared" si="18"/>
        <v>90.666666666666671</v>
      </c>
      <c r="AG351">
        <f t="shared" si="17"/>
        <v>5.5759803921568631E-2</v>
      </c>
    </row>
    <row r="352" spans="1:33" x14ac:dyDescent="0.3">
      <c r="A352" t="s">
        <v>549</v>
      </c>
      <c r="B352" t="s">
        <v>815</v>
      </c>
      <c r="C352" t="s">
        <v>279</v>
      </c>
      <c r="D352" t="s">
        <v>280</v>
      </c>
      <c r="F352">
        <v>120</v>
      </c>
      <c r="G352">
        <v>6</v>
      </c>
      <c r="H352">
        <v>38.200000000000003</v>
      </c>
      <c r="AE352">
        <f t="shared" si="16"/>
        <v>0</v>
      </c>
      <c r="AF352" s="93">
        <f t="shared" si="18"/>
        <v>0</v>
      </c>
      <c r="AG352" t="e">
        <f t="shared" si="17"/>
        <v>#DIV/0!</v>
      </c>
    </row>
    <row r="353" spans="1:33" x14ac:dyDescent="0.3">
      <c r="A353" t="s">
        <v>548</v>
      </c>
      <c r="B353" t="s">
        <v>815</v>
      </c>
      <c r="C353" t="s">
        <v>273</v>
      </c>
      <c r="D353" t="s">
        <v>281</v>
      </c>
      <c r="F353">
        <v>164</v>
      </c>
      <c r="G353">
        <v>9</v>
      </c>
      <c r="H353">
        <v>28.8</v>
      </c>
      <c r="AE353">
        <f t="shared" si="16"/>
        <v>0</v>
      </c>
      <c r="AF353" s="93">
        <f t="shared" si="18"/>
        <v>0</v>
      </c>
      <c r="AG353" t="e">
        <f t="shared" si="17"/>
        <v>#DIV/0!</v>
      </c>
    </row>
    <row r="354" spans="1:33" x14ac:dyDescent="0.3">
      <c r="A354" t="s">
        <v>529</v>
      </c>
      <c r="B354" t="s">
        <v>815</v>
      </c>
      <c r="C354" t="s">
        <v>275</v>
      </c>
      <c r="D354" t="s">
        <v>281</v>
      </c>
      <c r="E354" s="85">
        <v>44495</v>
      </c>
      <c r="F354">
        <v>180</v>
      </c>
      <c r="G354">
        <v>8</v>
      </c>
      <c r="H354">
        <v>41.4</v>
      </c>
      <c r="I354">
        <v>134</v>
      </c>
      <c r="J354">
        <v>63</v>
      </c>
      <c r="K354">
        <v>48</v>
      </c>
      <c r="L354">
        <v>81</v>
      </c>
      <c r="M354">
        <v>43</v>
      </c>
      <c r="N354">
        <v>135</v>
      </c>
      <c r="O354">
        <v>156</v>
      </c>
      <c r="P354">
        <v>97</v>
      </c>
      <c r="Q354">
        <v>35</v>
      </c>
      <c r="AE354">
        <f t="shared" si="16"/>
        <v>792</v>
      </c>
      <c r="AF354" s="93">
        <f t="shared" si="18"/>
        <v>88</v>
      </c>
      <c r="AG354">
        <f t="shared" si="17"/>
        <v>5.2272727272727269E-2</v>
      </c>
    </row>
    <row r="355" spans="1:33" x14ac:dyDescent="0.3">
      <c r="A355" t="s">
        <v>547</v>
      </c>
      <c r="B355" t="s">
        <v>815</v>
      </c>
      <c r="C355" t="s">
        <v>277</v>
      </c>
      <c r="D355" t="s">
        <v>281</v>
      </c>
      <c r="F355">
        <v>149</v>
      </c>
      <c r="G355">
        <v>7</v>
      </c>
      <c r="H355">
        <v>42.3</v>
      </c>
      <c r="AE355">
        <f t="shared" si="16"/>
        <v>0</v>
      </c>
      <c r="AF355" s="93">
        <f t="shared" si="18"/>
        <v>0</v>
      </c>
      <c r="AG355" t="e">
        <f t="shared" si="17"/>
        <v>#DIV/0!</v>
      </c>
    </row>
    <row r="356" spans="1:33" x14ac:dyDescent="0.3">
      <c r="A356" t="s">
        <v>530</v>
      </c>
      <c r="B356" t="s">
        <v>815</v>
      </c>
      <c r="C356" t="s">
        <v>279</v>
      </c>
      <c r="D356" t="s">
        <v>281</v>
      </c>
      <c r="E356" s="85">
        <v>44495</v>
      </c>
      <c r="F356">
        <v>198</v>
      </c>
      <c r="G356">
        <v>6</v>
      </c>
      <c r="H356">
        <v>32.6</v>
      </c>
      <c r="I356">
        <v>133</v>
      </c>
      <c r="J356">
        <v>79</v>
      </c>
      <c r="K356">
        <v>77</v>
      </c>
      <c r="L356">
        <v>99</v>
      </c>
      <c r="M356">
        <v>54</v>
      </c>
      <c r="N356">
        <v>104</v>
      </c>
      <c r="AE356">
        <f t="shared" si="16"/>
        <v>546</v>
      </c>
      <c r="AF356" s="93">
        <f t="shared" si="18"/>
        <v>78</v>
      </c>
      <c r="AG356">
        <f t="shared" si="17"/>
        <v>5.970695970695971E-2</v>
      </c>
    </row>
    <row r="357" spans="1:33" x14ac:dyDescent="0.3">
      <c r="A357" t="s">
        <v>531</v>
      </c>
      <c r="B357" t="s">
        <v>816</v>
      </c>
      <c r="C357" t="s">
        <v>274</v>
      </c>
      <c r="D357" t="s">
        <v>280</v>
      </c>
      <c r="E357" s="85">
        <v>44495</v>
      </c>
      <c r="F357">
        <v>86</v>
      </c>
      <c r="G357">
        <v>7</v>
      </c>
      <c r="H357">
        <v>20.6</v>
      </c>
      <c r="I357">
        <v>0</v>
      </c>
      <c r="J357">
        <v>22</v>
      </c>
      <c r="K357">
        <v>56</v>
      </c>
      <c r="L357">
        <v>85</v>
      </c>
      <c r="M357">
        <v>135</v>
      </c>
      <c r="N357">
        <v>97</v>
      </c>
      <c r="O357">
        <v>2</v>
      </c>
      <c r="P357">
        <v>41</v>
      </c>
      <c r="Q357">
        <v>45</v>
      </c>
      <c r="AE357">
        <f t="shared" si="16"/>
        <v>483</v>
      </c>
      <c r="AF357" s="93">
        <f t="shared" si="18"/>
        <v>60.375</v>
      </c>
      <c r="AG357">
        <f t="shared" si="17"/>
        <v>4.265010351966874E-2</v>
      </c>
    </row>
    <row r="358" spans="1:33" x14ac:dyDescent="0.3">
      <c r="A358" t="s">
        <v>546</v>
      </c>
      <c r="B358" t="s">
        <v>816</v>
      </c>
      <c r="C358" t="s">
        <v>275</v>
      </c>
      <c r="D358" t="s">
        <v>280</v>
      </c>
      <c r="F358">
        <v>87</v>
      </c>
      <c r="G358">
        <v>9</v>
      </c>
      <c r="H358">
        <v>30.3</v>
      </c>
      <c r="AE358">
        <f t="shared" si="16"/>
        <v>0</v>
      </c>
      <c r="AF358" s="93">
        <f t="shared" si="18"/>
        <v>0</v>
      </c>
      <c r="AG358" t="e">
        <f t="shared" si="17"/>
        <v>#DIV/0!</v>
      </c>
    </row>
    <row r="359" spans="1:33" x14ac:dyDescent="0.3">
      <c r="A359" t="s">
        <v>545</v>
      </c>
      <c r="B359" t="s">
        <v>816</v>
      </c>
      <c r="C359" t="s">
        <v>276</v>
      </c>
      <c r="D359" t="s">
        <v>280</v>
      </c>
      <c r="F359">
        <v>76</v>
      </c>
      <c r="G359">
        <v>11</v>
      </c>
      <c r="H359">
        <v>22.7</v>
      </c>
      <c r="AE359">
        <f t="shared" si="16"/>
        <v>0</v>
      </c>
      <c r="AF359" s="93">
        <f t="shared" si="18"/>
        <v>0</v>
      </c>
      <c r="AG359" t="e">
        <f t="shared" si="17"/>
        <v>#DIV/0!</v>
      </c>
    </row>
    <row r="360" spans="1:33" x14ac:dyDescent="0.3">
      <c r="A360" t="s">
        <v>532</v>
      </c>
      <c r="B360" t="s">
        <v>816</v>
      </c>
      <c r="C360" t="s">
        <v>279</v>
      </c>
      <c r="D360" t="s">
        <v>280</v>
      </c>
      <c r="E360" s="85">
        <v>44495</v>
      </c>
      <c r="F360">
        <v>123</v>
      </c>
      <c r="G360">
        <v>11</v>
      </c>
      <c r="H360">
        <v>38.4</v>
      </c>
      <c r="I360">
        <v>6</v>
      </c>
      <c r="J360">
        <v>85</v>
      </c>
      <c r="K360">
        <v>97</v>
      </c>
      <c r="L360">
        <v>107</v>
      </c>
      <c r="M360">
        <v>167</v>
      </c>
      <c r="N360">
        <v>103</v>
      </c>
      <c r="O360">
        <v>100</v>
      </c>
      <c r="P360">
        <v>135</v>
      </c>
      <c r="Q360">
        <v>159</v>
      </c>
      <c r="R360">
        <v>126</v>
      </c>
      <c r="S360">
        <v>38</v>
      </c>
      <c r="AE360">
        <f t="shared" si="16"/>
        <v>1123</v>
      </c>
      <c r="AF360" s="93">
        <f t="shared" si="18"/>
        <v>93.583333333333329</v>
      </c>
      <c r="AG360">
        <f t="shared" si="17"/>
        <v>3.4194122885129116E-2</v>
      </c>
    </row>
    <row r="361" spans="1:33" x14ac:dyDescent="0.3">
      <c r="A361" t="s">
        <v>533</v>
      </c>
      <c r="B361" t="s">
        <v>816</v>
      </c>
      <c r="C361" t="s">
        <v>273</v>
      </c>
      <c r="D361" t="s">
        <v>281</v>
      </c>
      <c r="E361" s="85">
        <v>44495</v>
      </c>
      <c r="F361">
        <v>110</v>
      </c>
      <c r="G361">
        <v>13</v>
      </c>
      <c r="H361">
        <v>3.7</v>
      </c>
      <c r="I361">
        <v>8</v>
      </c>
      <c r="J361">
        <v>5</v>
      </c>
      <c r="K361">
        <v>5</v>
      </c>
      <c r="L361">
        <v>7</v>
      </c>
      <c r="M361">
        <v>11</v>
      </c>
      <c r="N361">
        <v>13</v>
      </c>
      <c r="O361">
        <v>16</v>
      </c>
      <c r="P361">
        <v>13</v>
      </c>
      <c r="Q361">
        <v>20</v>
      </c>
      <c r="R361">
        <v>26</v>
      </c>
      <c r="S361">
        <v>7</v>
      </c>
      <c r="T361">
        <v>26</v>
      </c>
      <c r="U361">
        <v>3</v>
      </c>
      <c r="V361">
        <v>12</v>
      </c>
      <c r="AE361">
        <f t="shared" si="16"/>
        <v>172</v>
      </c>
      <c r="AF361" s="93">
        <f t="shared" si="18"/>
        <v>12.285714285714286</v>
      </c>
      <c r="AG361">
        <f t="shared" si="17"/>
        <v>2.1511627906976746E-2</v>
      </c>
    </row>
    <row r="362" spans="1:33" x14ac:dyDescent="0.3">
      <c r="A362" t="s">
        <v>534</v>
      </c>
      <c r="B362" t="s">
        <v>816</v>
      </c>
      <c r="C362" t="s">
        <v>274</v>
      </c>
      <c r="D362" t="s">
        <v>281</v>
      </c>
      <c r="F362">
        <v>116</v>
      </c>
      <c r="G362">
        <v>13</v>
      </c>
      <c r="H362">
        <v>37.200000000000003</v>
      </c>
      <c r="AE362">
        <f t="shared" si="16"/>
        <v>0</v>
      </c>
      <c r="AF362" s="93">
        <f t="shared" si="18"/>
        <v>0</v>
      </c>
      <c r="AG362" t="e">
        <f t="shared" si="17"/>
        <v>#DIV/0!</v>
      </c>
    </row>
    <row r="363" spans="1:33" x14ac:dyDescent="0.3">
      <c r="A363" t="s">
        <v>544</v>
      </c>
      <c r="B363" t="s">
        <v>816</v>
      </c>
      <c r="C363" t="s">
        <v>276</v>
      </c>
      <c r="D363" t="s">
        <v>281</v>
      </c>
      <c r="F363">
        <v>115</v>
      </c>
      <c r="G363">
        <v>10</v>
      </c>
      <c r="H363">
        <v>38.200000000000003</v>
      </c>
      <c r="AE363">
        <f t="shared" si="16"/>
        <v>0</v>
      </c>
      <c r="AF363" s="93">
        <f t="shared" si="18"/>
        <v>0</v>
      </c>
      <c r="AG363" t="e">
        <f t="shared" si="17"/>
        <v>#DIV/0!</v>
      </c>
    </row>
    <row r="364" spans="1:33" x14ac:dyDescent="0.3">
      <c r="A364" t="s">
        <v>535</v>
      </c>
      <c r="B364" t="s">
        <v>816</v>
      </c>
      <c r="C364" t="s">
        <v>277</v>
      </c>
      <c r="D364" t="s">
        <v>281</v>
      </c>
      <c r="E364" s="85">
        <v>44495</v>
      </c>
      <c r="F364">
        <v>92</v>
      </c>
      <c r="G364">
        <v>9</v>
      </c>
      <c r="H364">
        <v>29.1</v>
      </c>
      <c r="I364">
        <v>1</v>
      </c>
      <c r="J364">
        <v>85</v>
      </c>
      <c r="K364">
        <v>56</v>
      </c>
      <c r="L364">
        <v>86</v>
      </c>
      <c r="M364">
        <v>92</v>
      </c>
      <c r="N364">
        <v>167</v>
      </c>
      <c r="O364">
        <v>97</v>
      </c>
      <c r="P364">
        <v>59</v>
      </c>
      <c r="Q364">
        <v>57</v>
      </c>
      <c r="AE364">
        <f t="shared" si="16"/>
        <v>700</v>
      </c>
      <c r="AF364" s="93">
        <f t="shared" si="18"/>
        <v>70</v>
      </c>
      <c r="AG364">
        <f t="shared" si="17"/>
        <v>4.1571428571428572E-2</v>
      </c>
    </row>
    <row r="365" spans="1:33" x14ac:dyDescent="0.3">
      <c r="A365" t="s">
        <v>543</v>
      </c>
      <c r="B365" t="s">
        <v>817</v>
      </c>
      <c r="C365" t="s">
        <v>274</v>
      </c>
      <c r="D365" t="s">
        <v>280</v>
      </c>
      <c r="F365">
        <v>152</v>
      </c>
      <c r="G365">
        <v>5</v>
      </c>
      <c r="H365">
        <v>32.1</v>
      </c>
      <c r="AE365">
        <f t="shared" si="16"/>
        <v>0</v>
      </c>
      <c r="AF365" s="93">
        <f t="shared" si="18"/>
        <v>0</v>
      </c>
      <c r="AG365" t="e">
        <f t="shared" si="17"/>
        <v>#DIV/0!</v>
      </c>
    </row>
    <row r="366" spans="1:33" x14ac:dyDescent="0.3">
      <c r="A366" t="s">
        <v>542</v>
      </c>
      <c r="B366" t="s">
        <v>817</v>
      </c>
      <c r="C366" t="s">
        <v>275</v>
      </c>
      <c r="D366" t="s">
        <v>280</v>
      </c>
      <c r="F366">
        <v>147</v>
      </c>
      <c r="G366">
        <v>7</v>
      </c>
      <c r="H366">
        <v>39.9</v>
      </c>
      <c r="AE366">
        <f t="shared" si="16"/>
        <v>0</v>
      </c>
      <c r="AF366" s="93">
        <f t="shared" si="18"/>
        <v>0</v>
      </c>
      <c r="AG366" t="e">
        <f t="shared" si="17"/>
        <v>#DIV/0!</v>
      </c>
    </row>
    <row r="367" spans="1:33" x14ac:dyDescent="0.3">
      <c r="A367" t="s">
        <v>536</v>
      </c>
      <c r="B367" t="s">
        <v>817</v>
      </c>
      <c r="C367" t="s">
        <v>276</v>
      </c>
      <c r="D367" t="s">
        <v>280</v>
      </c>
      <c r="E367" s="85">
        <v>44496</v>
      </c>
      <c r="F367">
        <v>177</v>
      </c>
      <c r="G367">
        <v>7</v>
      </c>
      <c r="H367">
        <v>27.8</v>
      </c>
      <c r="I367">
        <v>36</v>
      </c>
      <c r="J367">
        <v>50</v>
      </c>
      <c r="K367">
        <v>106</v>
      </c>
      <c r="L367">
        <v>57</v>
      </c>
      <c r="M367">
        <v>87</v>
      </c>
      <c r="N367">
        <v>132</v>
      </c>
      <c r="O367">
        <v>132</v>
      </c>
      <c r="P367">
        <v>147</v>
      </c>
      <c r="AE367">
        <f t="shared" si="16"/>
        <v>747</v>
      </c>
      <c r="AF367" s="93">
        <f t="shared" si="18"/>
        <v>93.375</v>
      </c>
      <c r="AG367">
        <f t="shared" si="17"/>
        <v>3.7215528781793843E-2</v>
      </c>
    </row>
    <row r="368" spans="1:33" x14ac:dyDescent="0.3">
      <c r="A368" t="s">
        <v>537</v>
      </c>
      <c r="B368" t="s">
        <v>817</v>
      </c>
      <c r="C368" t="s">
        <v>277</v>
      </c>
      <c r="D368" t="s">
        <v>280</v>
      </c>
      <c r="E368" s="85">
        <v>44496</v>
      </c>
      <c r="F368">
        <v>140</v>
      </c>
      <c r="G368">
        <v>9</v>
      </c>
      <c r="H368">
        <v>24.6</v>
      </c>
      <c r="I368">
        <v>51</v>
      </c>
      <c r="J368">
        <v>38</v>
      </c>
      <c r="K368">
        <v>147</v>
      </c>
      <c r="L368">
        <v>62</v>
      </c>
      <c r="M368">
        <v>52</v>
      </c>
      <c r="N368">
        <v>185</v>
      </c>
      <c r="O368">
        <v>239</v>
      </c>
      <c r="P368">
        <v>146</v>
      </c>
      <c r="AE368">
        <f t="shared" si="16"/>
        <v>920</v>
      </c>
      <c r="AF368" s="93">
        <f t="shared" si="18"/>
        <v>92</v>
      </c>
      <c r="AG368">
        <f t="shared" si="17"/>
        <v>2.6739130434782609E-2</v>
      </c>
    </row>
    <row r="369" spans="1:33" x14ac:dyDescent="0.3">
      <c r="A369" t="s">
        <v>541</v>
      </c>
      <c r="B369" t="s">
        <v>817</v>
      </c>
      <c r="C369" t="s">
        <v>273</v>
      </c>
      <c r="D369" t="s">
        <v>281</v>
      </c>
      <c r="F369">
        <v>192</v>
      </c>
      <c r="G369">
        <v>9</v>
      </c>
      <c r="H369">
        <v>10.199999999999999</v>
      </c>
      <c r="AE369">
        <f t="shared" si="16"/>
        <v>0</v>
      </c>
      <c r="AF369" s="93">
        <f t="shared" si="18"/>
        <v>0</v>
      </c>
      <c r="AG369" t="e">
        <f t="shared" si="17"/>
        <v>#DIV/0!</v>
      </c>
    </row>
    <row r="370" spans="1:33" x14ac:dyDescent="0.3">
      <c r="A370" t="s">
        <v>538</v>
      </c>
      <c r="B370" t="s">
        <v>817</v>
      </c>
      <c r="C370" t="s">
        <v>276</v>
      </c>
      <c r="D370" t="s">
        <v>281</v>
      </c>
      <c r="E370" s="85">
        <v>44496</v>
      </c>
      <c r="F370">
        <v>125</v>
      </c>
      <c r="G370">
        <v>11</v>
      </c>
      <c r="H370">
        <v>19.8</v>
      </c>
      <c r="I370">
        <v>15</v>
      </c>
      <c r="J370">
        <v>29</v>
      </c>
      <c r="K370">
        <v>3</v>
      </c>
      <c r="L370">
        <v>35</v>
      </c>
      <c r="M370">
        <v>64</v>
      </c>
      <c r="N370">
        <v>93</v>
      </c>
      <c r="O370">
        <v>82</v>
      </c>
      <c r="P370">
        <v>150</v>
      </c>
      <c r="Q370">
        <v>154</v>
      </c>
      <c r="R370">
        <v>139</v>
      </c>
      <c r="S370">
        <v>115</v>
      </c>
      <c r="T370">
        <v>37</v>
      </c>
      <c r="AE370">
        <f t="shared" si="16"/>
        <v>916</v>
      </c>
      <c r="AF370" s="93">
        <f t="shared" si="18"/>
        <v>76.333333333333329</v>
      </c>
      <c r="AG370">
        <f t="shared" si="17"/>
        <v>2.1615720524017466E-2</v>
      </c>
    </row>
    <row r="371" spans="1:33" x14ac:dyDescent="0.3">
      <c r="A371" t="s">
        <v>539</v>
      </c>
      <c r="B371" t="s">
        <v>817</v>
      </c>
      <c r="C371" t="s">
        <v>276</v>
      </c>
      <c r="D371" t="s">
        <v>281</v>
      </c>
      <c r="E371" s="85">
        <v>44496</v>
      </c>
      <c r="F371">
        <v>132</v>
      </c>
      <c r="G371">
        <v>7</v>
      </c>
      <c r="H371">
        <v>31.6</v>
      </c>
      <c r="I371">
        <v>1</v>
      </c>
      <c r="J371">
        <v>124</v>
      </c>
      <c r="K371">
        <v>26</v>
      </c>
      <c r="L371">
        <v>167</v>
      </c>
      <c r="M371">
        <v>232</v>
      </c>
      <c r="N371">
        <v>268</v>
      </c>
      <c r="O371">
        <v>162</v>
      </c>
      <c r="P371">
        <v>43</v>
      </c>
      <c r="AE371">
        <f t="shared" si="16"/>
        <v>1023</v>
      </c>
      <c r="AF371" s="93">
        <f t="shared" si="18"/>
        <v>127.875</v>
      </c>
      <c r="AG371">
        <f t="shared" si="17"/>
        <v>3.0889540566959924E-2</v>
      </c>
    </row>
    <row r="372" spans="1:33" x14ac:dyDescent="0.3">
      <c r="A372" t="s">
        <v>540</v>
      </c>
      <c r="B372" s="95" t="s">
        <v>817</v>
      </c>
      <c r="C372" t="s">
        <v>279</v>
      </c>
      <c r="D372" t="s">
        <v>281</v>
      </c>
      <c r="F372">
        <v>144</v>
      </c>
      <c r="G372">
        <v>9</v>
      </c>
      <c r="H372">
        <v>33.700000000000003</v>
      </c>
      <c r="AE372">
        <f>SUM(I372:AD372)</f>
        <v>0</v>
      </c>
      <c r="AF372" s="93">
        <f t="shared" ref="AF372" si="19">SUM(I372:AD372)/(G372+1)</f>
        <v>0</v>
      </c>
      <c r="AG372" t="e">
        <f t="shared" ref="AG372" si="20">H372/AE372</f>
        <v>#DIV/0!</v>
      </c>
    </row>
  </sheetData>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3C30A-2056-4B4E-8A89-B98D3B95B0F8}">
  <dimension ref="A1:M372"/>
  <sheetViews>
    <sheetView tabSelected="1" workbookViewId="0">
      <pane ySplit="1" topLeftCell="A345" activePane="bottomLeft" state="frozen"/>
      <selection activeCell="D1" sqref="D1"/>
      <selection pane="bottomLeft" activeCell="P349" sqref="P349"/>
    </sheetView>
  </sheetViews>
  <sheetFormatPr baseColWidth="10" defaultColWidth="8.88671875" defaultRowHeight="14.4" x14ac:dyDescent="0.3"/>
  <cols>
    <col min="1" max="2" width="13.21875" customWidth="1"/>
    <col min="3" max="3" width="16.44140625" customWidth="1"/>
    <col min="6" max="6" width="12.44140625" style="85" bestFit="1" customWidth="1"/>
  </cols>
  <sheetData>
    <row r="1" spans="1:13" x14ac:dyDescent="0.3">
      <c r="A1" t="s">
        <v>260</v>
      </c>
      <c r="B1" t="s">
        <v>824</v>
      </c>
      <c r="C1" t="s">
        <v>856</v>
      </c>
      <c r="D1" t="s">
        <v>854</v>
      </c>
      <c r="E1" t="s">
        <v>855</v>
      </c>
      <c r="F1" s="85" t="s">
        <v>336</v>
      </c>
      <c r="G1" t="s">
        <v>334</v>
      </c>
      <c r="H1" t="s">
        <v>335</v>
      </c>
      <c r="I1" t="s">
        <v>736</v>
      </c>
      <c r="J1" t="s">
        <v>734</v>
      </c>
      <c r="K1" t="s">
        <v>825</v>
      </c>
      <c r="L1" t="s">
        <v>725</v>
      </c>
      <c r="M1" t="s">
        <v>818</v>
      </c>
    </row>
    <row r="2" spans="1:13" x14ac:dyDescent="0.3">
      <c r="A2" t="s">
        <v>353</v>
      </c>
      <c r="B2" t="str">
        <f>LEFT(C2, 4)</f>
        <v>PH01</v>
      </c>
      <c r="C2" t="s">
        <v>770</v>
      </c>
      <c r="D2" t="s">
        <v>273</v>
      </c>
      <c r="E2" t="s">
        <v>280</v>
      </c>
      <c r="F2" s="85">
        <v>44340</v>
      </c>
      <c r="G2">
        <v>104</v>
      </c>
      <c r="H2">
        <v>9</v>
      </c>
      <c r="I2">
        <v>50.6</v>
      </c>
      <c r="J2">
        <v>29</v>
      </c>
      <c r="K2">
        <v>182</v>
      </c>
      <c r="L2" s="86">
        <v>18.2</v>
      </c>
      <c r="M2">
        <v>0.27802197802197803</v>
      </c>
    </row>
    <row r="3" spans="1:13" x14ac:dyDescent="0.3">
      <c r="A3" t="s">
        <v>354</v>
      </c>
      <c r="B3" t="str">
        <f t="shared" ref="B3:B66" si="0">LEFT(C3, 4)</f>
        <v>PH01</v>
      </c>
      <c r="C3" t="s">
        <v>770</v>
      </c>
      <c r="D3" t="s">
        <v>274</v>
      </c>
      <c r="E3" t="s">
        <v>280</v>
      </c>
      <c r="F3" s="85">
        <v>44340</v>
      </c>
      <c r="G3">
        <v>125</v>
      </c>
      <c r="H3">
        <v>11</v>
      </c>
      <c r="I3">
        <v>53.3</v>
      </c>
      <c r="J3">
        <v>47</v>
      </c>
      <c r="K3">
        <v>207</v>
      </c>
      <c r="L3" s="86">
        <v>17.25</v>
      </c>
      <c r="M3">
        <v>0.25748792270531401</v>
      </c>
    </row>
    <row r="4" spans="1:13" x14ac:dyDescent="0.3">
      <c r="A4" t="s">
        <v>724</v>
      </c>
      <c r="B4" t="str">
        <f t="shared" si="0"/>
        <v>PH01</v>
      </c>
      <c r="C4" t="s">
        <v>770</v>
      </c>
      <c r="D4" t="s">
        <v>277</v>
      </c>
      <c r="E4" t="s">
        <v>280</v>
      </c>
      <c r="F4" s="85">
        <v>44340</v>
      </c>
      <c r="G4">
        <v>124</v>
      </c>
      <c r="H4">
        <v>9</v>
      </c>
      <c r="I4">
        <v>48.6</v>
      </c>
      <c r="J4">
        <v>36</v>
      </c>
      <c r="K4">
        <v>181</v>
      </c>
      <c r="L4" s="86">
        <v>18.100000000000001</v>
      </c>
      <c r="M4">
        <v>0.26850828729281767</v>
      </c>
    </row>
    <row r="5" spans="1:13" x14ac:dyDescent="0.3">
      <c r="A5" t="s">
        <v>355</v>
      </c>
      <c r="B5" t="str">
        <f t="shared" si="0"/>
        <v>PH01</v>
      </c>
      <c r="C5" t="s">
        <v>770</v>
      </c>
      <c r="D5" t="s">
        <v>279</v>
      </c>
      <c r="E5" t="s">
        <v>280</v>
      </c>
      <c r="F5" s="85">
        <v>44340</v>
      </c>
      <c r="G5">
        <v>120</v>
      </c>
      <c r="H5">
        <v>9</v>
      </c>
      <c r="I5">
        <v>42.9</v>
      </c>
      <c r="J5">
        <v>43</v>
      </c>
      <c r="K5">
        <v>169</v>
      </c>
      <c r="L5" s="86">
        <v>16.899999999999999</v>
      </c>
      <c r="M5">
        <v>0.25384615384615383</v>
      </c>
    </row>
    <row r="6" spans="1:13" x14ac:dyDescent="0.3">
      <c r="A6" t="s">
        <v>723</v>
      </c>
      <c r="B6" t="str">
        <f t="shared" si="0"/>
        <v>PH01</v>
      </c>
      <c r="C6" t="s">
        <v>770</v>
      </c>
      <c r="D6" t="s">
        <v>273</v>
      </c>
      <c r="E6" t="s">
        <v>281</v>
      </c>
      <c r="G6">
        <v>118</v>
      </c>
      <c r="H6">
        <v>9</v>
      </c>
      <c r="I6">
        <v>50.6</v>
      </c>
      <c r="K6">
        <v>0</v>
      </c>
      <c r="M6" t="e">
        <v>#DIV/0!</v>
      </c>
    </row>
    <row r="7" spans="1:13" x14ac:dyDescent="0.3">
      <c r="A7" t="s">
        <v>356</v>
      </c>
      <c r="B7" t="str">
        <f t="shared" si="0"/>
        <v>PH01</v>
      </c>
      <c r="C7" t="s">
        <v>770</v>
      </c>
      <c r="D7" t="s">
        <v>274</v>
      </c>
      <c r="E7" t="s">
        <v>281</v>
      </c>
      <c r="F7" s="85">
        <v>44340</v>
      </c>
      <c r="G7">
        <v>115</v>
      </c>
      <c r="H7">
        <v>9</v>
      </c>
      <c r="I7">
        <v>47.6</v>
      </c>
      <c r="J7">
        <v>34</v>
      </c>
      <c r="K7">
        <v>172</v>
      </c>
      <c r="L7" s="86">
        <v>17.2</v>
      </c>
      <c r="M7">
        <v>0.27674418604651163</v>
      </c>
    </row>
    <row r="8" spans="1:13" x14ac:dyDescent="0.3">
      <c r="A8" t="s">
        <v>722</v>
      </c>
      <c r="B8" t="str">
        <f t="shared" si="0"/>
        <v>PH01</v>
      </c>
      <c r="C8" t="s">
        <v>770</v>
      </c>
      <c r="D8" t="s">
        <v>277</v>
      </c>
      <c r="E8" t="s">
        <v>281</v>
      </c>
      <c r="G8">
        <v>127</v>
      </c>
      <c r="H8">
        <v>10</v>
      </c>
      <c r="I8">
        <v>47.9</v>
      </c>
      <c r="K8">
        <v>0</v>
      </c>
      <c r="L8" s="86">
        <v>0</v>
      </c>
      <c r="M8" t="e">
        <v>#DIV/0!</v>
      </c>
    </row>
    <row r="9" spans="1:13" x14ac:dyDescent="0.3">
      <c r="A9" t="s">
        <v>721</v>
      </c>
      <c r="B9" t="str">
        <f t="shared" si="0"/>
        <v>PH01</v>
      </c>
      <c r="C9" s="95" t="s">
        <v>770</v>
      </c>
      <c r="D9" t="s">
        <v>279</v>
      </c>
      <c r="E9" t="s">
        <v>281</v>
      </c>
      <c r="G9">
        <v>119</v>
      </c>
      <c r="H9">
        <v>10</v>
      </c>
      <c r="I9">
        <v>54.4</v>
      </c>
      <c r="K9">
        <v>0</v>
      </c>
      <c r="L9" s="86">
        <v>0</v>
      </c>
      <c r="M9" t="e">
        <v>#DIV/0!</v>
      </c>
    </row>
    <row r="10" spans="1:13" x14ac:dyDescent="0.3">
      <c r="A10" t="s">
        <v>720</v>
      </c>
      <c r="B10" t="str">
        <f t="shared" si="0"/>
        <v>PH02</v>
      </c>
      <c r="C10" t="s">
        <v>771</v>
      </c>
      <c r="D10" t="s">
        <v>273</v>
      </c>
      <c r="E10" t="s">
        <v>280</v>
      </c>
      <c r="G10">
        <v>113</v>
      </c>
      <c r="H10">
        <v>9</v>
      </c>
      <c r="I10">
        <v>50.7</v>
      </c>
      <c r="K10">
        <v>0</v>
      </c>
      <c r="L10" s="86">
        <v>0</v>
      </c>
      <c r="M10" t="e">
        <v>#DIV/0!</v>
      </c>
    </row>
    <row r="11" spans="1:13" x14ac:dyDescent="0.3">
      <c r="A11" t="s">
        <v>719</v>
      </c>
      <c r="B11" t="str">
        <f t="shared" si="0"/>
        <v>PH02</v>
      </c>
      <c r="C11" t="s">
        <v>771</v>
      </c>
      <c r="D11" t="s">
        <v>274</v>
      </c>
      <c r="E11" t="s">
        <v>280</v>
      </c>
      <c r="G11">
        <v>112</v>
      </c>
      <c r="H11">
        <v>7</v>
      </c>
      <c r="I11">
        <v>50</v>
      </c>
      <c r="K11">
        <v>0</v>
      </c>
      <c r="L11" s="86">
        <v>0</v>
      </c>
      <c r="M11" t="e">
        <v>#DIV/0!</v>
      </c>
    </row>
    <row r="12" spans="1:13" x14ac:dyDescent="0.3">
      <c r="A12" t="s">
        <v>357</v>
      </c>
      <c r="B12" t="str">
        <f t="shared" si="0"/>
        <v>PH02</v>
      </c>
      <c r="C12" t="s">
        <v>771</v>
      </c>
      <c r="D12" t="s">
        <v>277</v>
      </c>
      <c r="E12" t="s">
        <v>280</v>
      </c>
      <c r="F12" s="85">
        <v>44356</v>
      </c>
      <c r="G12">
        <v>116</v>
      </c>
      <c r="H12">
        <v>11</v>
      </c>
      <c r="I12">
        <v>52.7</v>
      </c>
      <c r="J12">
        <v>4</v>
      </c>
      <c r="K12">
        <v>192</v>
      </c>
      <c r="L12" s="86">
        <v>16</v>
      </c>
      <c r="M12">
        <v>0.27447916666666666</v>
      </c>
    </row>
    <row r="13" spans="1:13" x14ac:dyDescent="0.3">
      <c r="A13" t="s">
        <v>358</v>
      </c>
      <c r="B13" t="str">
        <f t="shared" si="0"/>
        <v>PH02</v>
      </c>
      <c r="C13" t="s">
        <v>771</v>
      </c>
      <c r="D13" t="s">
        <v>279</v>
      </c>
      <c r="E13" t="s">
        <v>280</v>
      </c>
      <c r="F13" s="85">
        <v>44356</v>
      </c>
      <c r="G13">
        <v>110</v>
      </c>
      <c r="H13">
        <v>9</v>
      </c>
      <c r="I13">
        <v>50</v>
      </c>
      <c r="J13">
        <v>41</v>
      </c>
      <c r="K13">
        <v>220</v>
      </c>
      <c r="L13" s="86">
        <v>22</v>
      </c>
      <c r="M13">
        <v>0.22727272727272727</v>
      </c>
    </row>
    <row r="14" spans="1:13" x14ac:dyDescent="0.3">
      <c r="A14" t="s">
        <v>718</v>
      </c>
      <c r="B14" t="str">
        <f t="shared" si="0"/>
        <v>PH02</v>
      </c>
      <c r="C14" t="s">
        <v>771</v>
      </c>
      <c r="D14" t="s">
        <v>273</v>
      </c>
      <c r="E14" t="s">
        <v>281</v>
      </c>
      <c r="G14">
        <v>120</v>
      </c>
      <c r="H14">
        <v>10</v>
      </c>
      <c r="I14">
        <v>49.2</v>
      </c>
      <c r="K14">
        <v>0</v>
      </c>
      <c r="L14" s="86">
        <v>0</v>
      </c>
      <c r="M14" t="e">
        <v>#DIV/0!</v>
      </c>
    </row>
    <row r="15" spans="1:13" x14ac:dyDescent="0.3">
      <c r="A15" t="s">
        <v>717</v>
      </c>
      <c r="B15" t="str">
        <f t="shared" si="0"/>
        <v>PH02</v>
      </c>
      <c r="C15" t="s">
        <v>771</v>
      </c>
      <c r="D15" t="s">
        <v>274</v>
      </c>
      <c r="E15" t="s">
        <v>281</v>
      </c>
      <c r="G15">
        <v>116</v>
      </c>
      <c r="H15">
        <v>10</v>
      </c>
      <c r="I15">
        <v>49.9</v>
      </c>
      <c r="K15">
        <v>0</v>
      </c>
      <c r="L15" s="86">
        <v>0</v>
      </c>
      <c r="M15" t="e">
        <v>#DIV/0!</v>
      </c>
    </row>
    <row r="16" spans="1:13" x14ac:dyDescent="0.3">
      <c r="A16" t="s">
        <v>359</v>
      </c>
      <c r="B16" t="str">
        <f t="shared" si="0"/>
        <v>PH02</v>
      </c>
      <c r="C16" t="s">
        <v>771</v>
      </c>
      <c r="D16" t="s">
        <v>276</v>
      </c>
      <c r="E16" t="s">
        <v>281</v>
      </c>
      <c r="F16" s="85">
        <v>44358</v>
      </c>
      <c r="G16">
        <v>117</v>
      </c>
      <c r="H16">
        <v>9</v>
      </c>
      <c r="I16">
        <v>52.7</v>
      </c>
      <c r="J16">
        <v>41</v>
      </c>
      <c r="K16">
        <v>225</v>
      </c>
      <c r="L16" s="86">
        <v>22.5</v>
      </c>
      <c r="M16">
        <v>0.23422222222222225</v>
      </c>
    </row>
    <row r="17" spans="1:13" x14ac:dyDescent="0.3">
      <c r="A17" t="s">
        <v>360</v>
      </c>
      <c r="B17" t="str">
        <f t="shared" si="0"/>
        <v>PH02</v>
      </c>
      <c r="C17" t="s">
        <v>771</v>
      </c>
      <c r="D17" t="s">
        <v>278</v>
      </c>
      <c r="E17" t="s">
        <v>281</v>
      </c>
      <c r="F17" s="85">
        <v>44358</v>
      </c>
      <c r="G17">
        <v>121</v>
      </c>
      <c r="H17">
        <v>11</v>
      </c>
      <c r="I17">
        <v>51.4</v>
      </c>
      <c r="J17">
        <v>37</v>
      </c>
      <c r="K17">
        <v>238</v>
      </c>
      <c r="L17" s="86">
        <v>19.833333333333332</v>
      </c>
      <c r="M17">
        <v>0.21596638655462183</v>
      </c>
    </row>
    <row r="18" spans="1:13" x14ac:dyDescent="0.3">
      <c r="A18" t="s">
        <v>361</v>
      </c>
      <c r="B18" t="str">
        <f t="shared" si="0"/>
        <v>PH03</v>
      </c>
      <c r="C18" t="s">
        <v>772</v>
      </c>
      <c r="D18" t="s">
        <v>273</v>
      </c>
      <c r="E18" t="s">
        <v>280</v>
      </c>
      <c r="F18" s="85">
        <v>44411</v>
      </c>
      <c r="G18">
        <v>57</v>
      </c>
      <c r="H18">
        <v>6</v>
      </c>
      <c r="I18">
        <v>27.6</v>
      </c>
      <c r="J18">
        <v>129</v>
      </c>
      <c r="K18">
        <v>515</v>
      </c>
      <c r="L18" s="86">
        <v>73.571428571428569</v>
      </c>
      <c r="M18">
        <v>5.3592233009708744E-2</v>
      </c>
    </row>
    <row r="19" spans="1:13" x14ac:dyDescent="0.3">
      <c r="A19" t="s">
        <v>716</v>
      </c>
      <c r="B19" t="str">
        <f t="shared" si="0"/>
        <v>PH03</v>
      </c>
      <c r="C19" t="s">
        <v>772</v>
      </c>
      <c r="D19" t="s">
        <v>275</v>
      </c>
      <c r="E19" t="s">
        <v>280</v>
      </c>
      <c r="G19">
        <v>70</v>
      </c>
      <c r="H19">
        <v>6</v>
      </c>
      <c r="I19">
        <v>25.6</v>
      </c>
      <c r="K19">
        <v>0</v>
      </c>
      <c r="L19" s="86">
        <v>0</v>
      </c>
      <c r="M19" t="e">
        <v>#DIV/0!</v>
      </c>
    </row>
    <row r="20" spans="1:13" x14ac:dyDescent="0.3">
      <c r="A20" t="s">
        <v>362</v>
      </c>
      <c r="B20" t="str">
        <f t="shared" si="0"/>
        <v>PH03</v>
      </c>
      <c r="C20" t="s">
        <v>772</v>
      </c>
      <c r="D20" t="s">
        <v>276</v>
      </c>
      <c r="E20" t="s">
        <v>280</v>
      </c>
      <c r="F20" s="85">
        <v>44407</v>
      </c>
      <c r="G20">
        <v>62</v>
      </c>
      <c r="H20">
        <v>6</v>
      </c>
      <c r="I20">
        <v>20.2</v>
      </c>
      <c r="J20">
        <v>120</v>
      </c>
      <c r="K20">
        <v>491</v>
      </c>
      <c r="L20" s="86">
        <v>70.142857142857139</v>
      </c>
      <c r="M20">
        <v>4.1140529531568229E-2</v>
      </c>
    </row>
    <row r="21" spans="1:13" x14ac:dyDescent="0.3">
      <c r="A21" t="s">
        <v>715</v>
      </c>
      <c r="B21" t="str">
        <f t="shared" si="0"/>
        <v>PH03</v>
      </c>
      <c r="C21" t="s">
        <v>772</v>
      </c>
      <c r="D21" t="s">
        <v>279</v>
      </c>
      <c r="E21" t="s">
        <v>280</v>
      </c>
      <c r="G21">
        <v>70</v>
      </c>
      <c r="H21">
        <v>6</v>
      </c>
      <c r="I21">
        <v>22.7</v>
      </c>
      <c r="K21">
        <v>0</v>
      </c>
      <c r="L21" s="86">
        <v>0</v>
      </c>
      <c r="M21" t="e">
        <v>#DIV/0!</v>
      </c>
    </row>
    <row r="22" spans="1:13" x14ac:dyDescent="0.3">
      <c r="A22" t="s">
        <v>714</v>
      </c>
      <c r="B22" t="str">
        <f t="shared" si="0"/>
        <v>PH03</v>
      </c>
      <c r="C22" t="s">
        <v>772</v>
      </c>
      <c r="D22" t="s">
        <v>274</v>
      </c>
      <c r="E22" t="s">
        <v>281</v>
      </c>
      <c r="G22">
        <v>75</v>
      </c>
      <c r="H22">
        <v>5</v>
      </c>
      <c r="I22">
        <v>25.4</v>
      </c>
      <c r="K22">
        <v>0</v>
      </c>
      <c r="L22" s="86">
        <v>0</v>
      </c>
      <c r="M22" t="e">
        <v>#DIV/0!</v>
      </c>
    </row>
    <row r="23" spans="1:13" x14ac:dyDescent="0.3">
      <c r="A23" t="s">
        <v>363</v>
      </c>
      <c r="B23" t="str">
        <f t="shared" si="0"/>
        <v>PH03</v>
      </c>
      <c r="C23" t="s">
        <v>772</v>
      </c>
      <c r="D23" t="s">
        <v>275</v>
      </c>
      <c r="E23" t="s">
        <v>281</v>
      </c>
      <c r="F23" s="85">
        <v>44411</v>
      </c>
      <c r="G23">
        <v>65</v>
      </c>
      <c r="H23">
        <v>5</v>
      </c>
      <c r="I23">
        <v>24.7</v>
      </c>
      <c r="K23">
        <v>427</v>
      </c>
      <c r="L23" s="86">
        <v>71.166666666666671</v>
      </c>
      <c r="M23">
        <v>5.7845433255269321E-2</v>
      </c>
    </row>
    <row r="24" spans="1:13" x14ac:dyDescent="0.3">
      <c r="A24" t="s">
        <v>713</v>
      </c>
      <c r="B24" t="str">
        <f t="shared" si="0"/>
        <v>PH03</v>
      </c>
      <c r="C24" t="s">
        <v>772</v>
      </c>
      <c r="D24" t="s">
        <v>276</v>
      </c>
      <c r="E24" t="s">
        <v>281</v>
      </c>
      <c r="G24">
        <v>70</v>
      </c>
      <c r="H24">
        <v>5</v>
      </c>
      <c r="I24">
        <v>26.8</v>
      </c>
      <c r="K24">
        <v>0</v>
      </c>
      <c r="L24" s="86">
        <v>0</v>
      </c>
      <c r="M24" t="e">
        <v>#DIV/0!</v>
      </c>
    </row>
    <row r="25" spans="1:13" x14ac:dyDescent="0.3">
      <c r="A25" t="s">
        <v>364</v>
      </c>
      <c r="B25" t="str">
        <f t="shared" si="0"/>
        <v>PH03</v>
      </c>
      <c r="C25" t="s">
        <v>772</v>
      </c>
      <c r="D25" t="s">
        <v>277</v>
      </c>
      <c r="E25" t="s">
        <v>281</v>
      </c>
      <c r="F25" s="85">
        <v>44407</v>
      </c>
      <c r="G25">
        <v>67</v>
      </c>
      <c r="H25">
        <v>7</v>
      </c>
      <c r="I25">
        <v>27.4</v>
      </c>
      <c r="J25">
        <v>98</v>
      </c>
      <c r="K25">
        <v>604</v>
      </c>
      <c r="L25" s="86">
        <v>75.5</v>
      </c>
      <c r="M25">
        <v>4.5364238410596024E-2</v>
      </c>
    </row>
    <row r="26" spans="1:13" x14ac:dyDescent="0.3">
      <c r="A26" t="s">
        <v>365</v>
      </c>
      <c r="B26" t="str">
        <f t="shared" si="0"/>
        <v>PH06</v>
      </c>
      <c r="C26" t="s">
        <v>773</v>
      </c>
      <c r="D26" t="s">
        <v>278</v>
      </c>
      <c r="E26" t="s">
        <v>280</v>
      </c>
      <c r="F26" s="85">
        <v>44382</v>
      </c>
      <c r="G26">
        <v>94</v>
      </c>
      <c r="H26">
        <v>3</v>
      </c>
      <c r="I26">
        <v>37.9</v>
      </c>
      <c r="J26">
        <v>59</v>
      </c>
      <c r="K26">
        <v>302</v>
      </c>
      <c r="L26" s="86">
        <v>75.5</v>
      </c>
      <c r="M26">
        <v>0.12549668874172185</v>
      </c>
    </row>
    <row r="27" spans="1:13" x14ac:dyDescent="0.3">
      <c r="A27" t="s">
        <v>712</v>
      </c>
      <c r="B27" t="str">
        <f t="shared" si="0"/>
        <v>PH06</v>
      </c>
      <c r="C27" t="s">
        <v>773</v>
      </c>
      <c r="D27" t="s">
        <v>275</v>
      </c>
      <c r="E27" t="s">
        <v>280</v>
      </c>
      <c r="G27">
        <v>67</v>
      </c>
      <c r="H27">
        <v>5</v>
      </c>
      <c r="I27">
        <v>35.200000000000003</v>
      </c>
      <c r="K27">
        <v>0</v>
      </c>
      <c r="L27" s="86">
        <v>0</v>
      </c>
      <c r="M27" t="e">
        <v>#DIV/0!</v>
      </c>
    </row>
    <row r="28" spans="1:13" x14ac:dyDescent="0.3">
      <c r="A28" t="s">
        <v>366</v>
      </c>
      <c r="B28" t="str">
        <f t="shared" si="0"/>
        <v>PH06</v>
      </c>
      <c r="C28" t="s">
        <v>773</v>
      </c>
      <c r="D28" t="s">
        <v>277</v>
      </c>
      <c r="E28" t="s">
        <v>280</v>
      </c>
      <c r="F28" s="85">
        <v>44382</v>
      </c>
      <c r="G28">
        <v>84</v>
      </c>
      <c r="H28">
        <v>5</v>
      </c>
      <c r="I28">
        <v>36.200000000000003</v>
      </c>
      <c r="J28">
        <v>13</v>
      </c>
      <c r="K28">
        <v>254</v>
      </c>
      <c r="L28" s="86">
        <v>42.333333333333336</v>
      </c>
      <c r="M28">
        <v>0.1425196850393701</v>
      </c>
    </row>
    <row r="29" spans="1:13" x14ac:dyDescent="0.3">
      <c r="A29" t="s">
        <v>711</v>
      </c>
      <c r="B29" t="str">
        <f t="shared" si="0"/>
        <v>PH06</v>
      </c>
      <c r="C29" t="s">
        <v>773</v>
      </c>
      <c r="D29" t="s">
        <v>279</v>
      </c>
      <c r="E29" t="s">
        <v>280</v>
      </c>
      <c r="G29">
        <v>65</v>
      </c>
      <c r="H29">
        <v>4</v>
      </c>
      <c r="I29">
        <v>32</v>
      </c>
      <c r="K29">
        <v>0</v>
      </c>
      <c r="L29" s="86">
        <v>0</v>
      </c>
      <c r="M29" t="e">
        <v>#DIV/0!</v>
      </c>
    </row>
    <row r="30" spans="1:13" x14ac:dyDescent="0.3">
      <c r="A30" t="s">
        <v>710</v>
      </c>
      <c r="B30" t="str">
        <f t="shared" si="0"/>
        <v>PH06</v>
      </c>
      <c r="C30" t="s">
        <v>773</v>
      </c>
      <c r="D30" t="s">
        <v>273</v>
      </c>
      <c r="E30" t="s">
        <v>281</v>
      </c>
      <c r="G30">
        <v>75</v>
      </c>
      <c r="H30">
        <v>4</v>
      </c>
      <c r="I30">
        <v>34.700000000000003</v>
      </c>
      <c r="K30">
        <v>0</v>
      </c>
      <c r="L30" s="86">
        <v>0</v>
      </c>
      <c r="M30" t="e">
        <v>#DIV/0!</v>
      </c>
    </row>
    <row r="31" spans="1:13" x14ac:dyDescent="0.3">
      <c r="A31" t="s">
        <v>367</v>
      </c>
      <c r="B31" t="str">
        <f t="shared" si="0"/>
        <v>PH06</v>
      </c>
      <c r="C31" t="s">
        <v>773</v>
      </c>
      <c r="D31" t="s">
        <v>275</v>
      </c>
      <c r="E31" t="s">
        <v>281</v>
      </c>
      <c r="F31" s="85">
        <v>44382</v>
      </c>
      <c r="G31">
        <v>91</v>
      </c>
      <c r="H31">
        <v>4</v>
      </c>
      <c r="I31">
        <v>32.9</v>
      </c>
      <c r="J31">
        <v>37</v>
      </c>
      <c r="K31">
        <v>223</v>
      </c>
      <c r="L31" s="86">
        <v>44.6</v>
      </c>
      <c r="M31">
        <v>0.14753363228699551</v>
      </c>
    </row>
    <row r="32" spans="1:13" x14ac:dyDescent="0.3">
      <c r="A32" t="s">
        <v>368</v>
      </c>
      <c r="B32" t="str">
        <f t="shared" si="0"/>
        <v>PH06</v>
      </c>
      <c r="C32" t="s">
        <v>773</v>
      </c>
      <c r="D32" t="s">
        <v>276</v>
      </c>
      <c r="E32" t="s">
        <v>281</v>
      </c>
      <c r="F32" s="85">
        <v>44382</v>
      </c>
      <c r="G32">
        <v>86</v>
      </c>
      <c r="H32">
        <v>4</v>
      </c>
      <c r="I32">
        <v>32.5</v>
      </c>
      <c r="J32">
        <v>34</v>
      </c>
      <c r="K32">
        <v>222</v>
      </c>
      <c r="L32" s="86">
        <v>44.4</v>
      </c>
      <c r="M32">
        <v>0.1463963963963964</v>
      </c>
    </row>
    <row r="33" spans="1:13" x14ac:dyDescent="0.3">
      <c r="A33" t="s">
        <v>709</v>
      </c>
      <c r="B33" t="str">
        <f t="shared" si="0"/>
        <v>PH06</v>
      </c>
      <c r="C33" t="s">
        <v>773</v>
      </c>
      <c r="D33" t="s">
        <v>279</v>
      </c>
      <c r="E33" t="s">
        <v>281</v>
      </c>
      <c r="G33">
        <v>62</v>
      </c>
      <c r="H33">
        <v>4</v>
      </c>
      <c r="I33">
        <v>35</v>
      </c>
      <c r="K33">
        <v>0</v>
      </c>
      <c r="L33" s="86">
        <v>0</v>
      </c>
      <c r="M33" t="e">
        <v>#DIV/0!</v>
      </c>
    </row>
    <row r="34" spans="1:13" x14ac:dyDescent="0.3">
      <c r="A34" t="s">
        <v>708</v>
      </c>
      <c r="B34" t="str">
        <f t="shared" si="0"/>
        <v>PH07</v>
      </c>
      <c r="C34" t="s">
        <v>774</v>
      </c>
      <c r="D34" t="s">
        <v>273</v>
      </c>
      <c r="E34" t="s">
        <v>280</v>
      </c>
      <c r="G34">
        <v>98</v>
      </c>
      <c r="H34">
        <v>7</v>
      </c>
      <c r="I34">
        <v>20.100000000000001</v>
      </c>
      <c r="K34">
        <v>0</v>
      </c>
      <c r="L34" s="86">
        <v>0</v>
      </c>
      <c r="M34" t="e">
        <v>#DIV/0!</v>
      </c>
    </row>
    <row r="35" spans="1:13" x14ac:dyDescent="0.3">
      <c r="A35" t="s">
        <v>707</v>
      </c>
      <c r="B35" t="str">
        <f t="shared" si="0"/>
        <v>PH07</v>
      </c>
      <c r="C35" t="s">
        <v>774</v>
      </c>
      <c r="D35" t="s">
        <v>275</v>
      </c>
      <c r="E35" t="s">
        <v>280</v>
      </c>
      <c r="G35">
        <v>100</v>
      </c>
      <c r="H35">
        <v>8</v>
      </c>
      <c r="I35">
        <v>32.1</v>
      </c>
      <c r="K35">
        <v>0</v>
      </c>
      <c r="L35" s="86">
        <v>0</v>
      </c>
      <c r="M35" t="e">
        <v>#DIV/0!</v>
      </c>
    </row>
    <row r="36" spans="1:13" x14ac:dyDescent="0.3">
      <c r="A36" t="s">
        <v>369</v>
      </c>
      <c r="B36" t="str">
        <f t="shared" si="0"/>
        <v>PH07</v>
      </c>
      <c r="C36" t="s">
        <v>774</v>
      </c>
      <c r="D36" t="s">
        <v>277</v>
      </c>
      <c r="E36" t="s">
        <v>280</v>
      </c>
      <c r="F36" s="85">
        <v>44412</v>
      </c>
      <c r="G36">
        <v>104</v>
      </c>
      <c r="H36">
        <v>6</v>
      </c>
      <c r="I36">
        <v>30.5</v>
      </c>
      <c r="J36">
        <v>65</v>
      </c>
      <c r="K36">
        <v>515</v>
      </c>
      <c r="L36" s="86">
        <v>73.571428571428569</v>
      </c>
      <c r="M36">
        <v>5.9223300970873784E-2</v>
      </c>
    </row>
    <row r="37" spans="1:13" x14ac:dyDescent="0.3">
      <c r="A37" t="s">
        <v>370</v>
      </c>
      <c r="B37" t="str">
        <f t="shared" si="0"/>
        <v>PH07</v>
      </c>
      <c r="C37" t="s">
        <v>774</v>
      </c>
      <c r="D37" t="s">
        <v>277</v>
      </c>
      <c r="E37" t="s">
        <v>280</v>
      </c>
      <c r="F37" s="85">
        <v>44411</v>
      </c>
      <c r="G37">
        <v>115</v>
      </c>
      <c r="H37">
        <v>8</v>
      </c>
      <c r="I37">
        <v>31.4</v>
      </c>
      <c r="J37">
        <v>40</v>
      </c>
      <c r="K37">
        <v>511</v>
      </c>
      <c r="L37" s="86">
        <v>56.777777777777779</v>
      </c>
      <c r="M37">
        <v>6.1448140900195694E-2</v>
      </c>
    </row>
    <row r="38" spans="1:13" x14ac:dyDescent="0.3">
      <c r="A38" t="s">
        <v>371</v>
      </c>
      <c r="B38" t="str">
        <f t="shared" si="0"/>
        <v>PH07</v>
      </c>
      <c r="C38" t="s">
        <v>774</v>
      </c>
      <c r="D38" t="s">
        <v>273</v>
      </c>
      <c r="E38" t="s">
        <v>281</v>
      </c>
      <c r="F38" s="85">
        <v>44413</v>
      </c>
      <c r="G38">
        <v>98</v>
      </c>
      <c r="H38">
        <v>4</v>
      </c>
      <c r="I38">
        <v>16.5</v>
      </c>
      <c r="J38">
        <v>83</v>
      </c>
      <c r="K38">
        <v>253</v>
      </c>
      <c r="L38" s="86">
        <v>50.6</v>
      </c>
      <c r="M38">
        <v>6.5217391304347824E-2</v>
      </c>
    </row>
    <row r="39" spans="1:13" x14ac:dyDescent="0.3">
      <c r="A39" t="s">
        <v>706</v>
      </c>
      <c r="B39" t="str">
        <f t="shared" si="0"/>
        <v>PH07</v>
      </c>
      <c r="C39" t="s">
        <v>774</v>
      </c>
      <c r="D39" t="s">
        <v>275</v>
      </c>
      <c r="E39" t="s">
        <v>281</v>
      </c>
      <c r="G39">
        <v>86</v>
      </c>
      <c r="H39">
        <v>8</v>
      </c>
      <c r="I39">
        <v>19.3</v>
      </c>
      <c r="K39">
        <v>0</v>
      </c>
      <c r="L39" s="86">
        <v>0</v>
      </c>
      <c r="M39" t="e">
        <v>#DIV/0!</v>
      </c>
    </row>
    <row r="40" spans="1:13" x14ac:dyDescent="0.3">
      <c r="A40" t="s">
        <v>372</v>
      </c>
      <c r="B40" t="str">
        <f t="shared" si="0"/>
        <v>PH07</v>
      </c>
      <c r="C40" t="s">
        <v>774</v>
      </c>
      <c r="D40" t="s">
        <v>277</v>
      </c>
      <c r="E40" t="s">
        <v>281</v>
      </c>
      <c r="F40" s="85">
        <v>44411</v>
      </c>
      <c r="G40">
        <v>102</v>
      </c>
      <c r="H40">
        <v>9</v>
      </c>
      <c r="I40">
        <v>22.9</v>
      </c>
      <c r="J40">
        <v>80</v>
      </c>
      <c r="K40">
        <v>420</v>
      </c>
      <c r="L40" s="86">
        <v>42</v>
      </c>
      <c r="M40">
        <v>5.4523809523809523E-2</v>
      </c>
    </row>
    <row r="41" spans="1:13" x14ac:dyDescent="0.3">
      <c r="A41" t="s">
        <v>705</v>
      </c>
      <c r="B41" t="str">
        <f t="shared" si="0"/>
        <v>PH07</v>
      </c>
      <c r="C41" t="s">
        <v>774</v>
      </c>
      <c r="D41" t="s">
        <v>279</v>
      </c>
      <c r="E41" t="s">
        <v>281</v>
      </c>
      <c r="G41">
        <v>106</v>
      </c>
      <c r="H41">
        <v>9</v>
      </c>
      <c r="I41">
        <v>27.6</v>
      </c>
      <c r="K41">
        <v>0</v>
      </c>
      <c r="L41" s="86">
        <v>0</v>
      </c>
      <c r="M41" t="e">
        <v>#DIV/0!</v>
      </c>
    </row>
    <row r="42" spans="1:13" x14ac:dyDescent="0.3">
      <c r="A42" t="s">
        <v>704</v>
      </c>
      <c r="B42" t="str">
        <f t="shared" si="0"/>
        <v>PH08</v>
      </c>
      <c r="C42" t="s">
        <v>819</v>
      </c>
      <c r="D42" t="s">
        <v>273</v>
      </c>
      <c r="E42" t="s">
        <v>280</v>
      </c>
      <c r="G42">
        <v>156</v>
      </c>
      <c r="H42">
        <v>18</v>
      </c>
      <c r="I42">
        <v>8.5</v>
      </c>
      <c r="K42">
        <v>0</v>
      </c>
      <c r="L42" s="86">
        <v>0</v>
      </c>
      <c r="M42" t="e">
        <v>#DIV/0!</v>
      </c>
    </row>
    <row r="43" spans="1:13" x14ac:dyDescent="0.3">
      <c r="A43" t="s">
        <v>373</v>
      </c>
      <c r="B43" t="str">
        <f t="shared" si="0"/>
        <v>pH08</v>
      </c>
      <c r="C43" t="s">
        <v>775</v>
      </c>
      <c r="D43" t="s">
        <v>275</v>
      </c>
      <c r="E43" t="s">
        <v>280</v>
      </c>
      <c r="F43" s="85">
        <v>44413</v>
      </c>
      <c r="G43">
        <v>155</v>
      </c>
      <c r="H43">
        <v>16</v>
      </c>
      <c r="I43">
        <v>16.399999999999999</v>
      </c>
      <c r="J43">
        <v>131</v>
      </c>
      <c r="K43">
        <v>286</v>
      </c>
      <c r="L43" s="86">
        <v>16.823529411764707</v>
      </c>
      <c r="M43">
        <v>5.7342657342657338E-2</v>
      </c>
    </row>
    <row r="44" spans="1:13" x14ac:dyDescent="0.3">
      <c r="A44" t="s">
        <v>374</v>
      </c>
      <c r="B44" t="str">
        <f t="shared" si="0"/>
        <v>PH08</v>
      </c>
      <c r="C44" t="s">
        <v>819</v>
      </c>
      <c r="D44" t="s">
        <v>276</v>
      </c>
      <c r="E44" t="s">
        <v>280</v>
      </c>
      <c r="F44" s="85">
        <v>44413</v>
      </c>
      <c r="G44">
        <v>175</v>
      </c>
      <c r="H44">
        <v>15</v>
      </c>
      <c r="I44">
        <v>4.2</v>
      </c>
      <c r="J44">
        <v>80</v>
      </c>
      <c r="K44">
        <v>145</v>
      </c>
      <c r="L44" s="86">
        <v>9.0625</v>
      </c>
      <c r="M44">
        <v>2.8965517241379312E-2</v>
      </c>
    </row>
    <row r="45" spans="1:13" x14ac:dyDescent="0.3">
      <c r="A45" t="s">
        <v>703</v>
      </c>
      <c r="B45" t="str">
        <f t="shared" si="0"/>
        <v>PH08</v>
      </c>
      <c r="C45" t="s">
        <v>819</v>
      </c>
      <c r="D45" t="s">
        <v>279</v>
      </c>
      <c r="E45" t="s">
        <v>280</v>
      </c>
      <c r="G45">
        <v>155</v>
      </c>
      <c r="H45">
        <v>17</v>
      </c>
      <c r="I45">
        <v>4.4000000000000004</v>
      </c>
      <c r="K45">
        <v>0</v>
      </c>
      <c r="L45" s="86">
        <v>0</v>
      </c>
      <c r="M45" t="e">
        <v>#DIV/0!</v>
      </c>
    </row>
    <row r="46" spans="1:13" x14ac:dyDescent="0.3">
      <c r="A46" t="s">
        <v>702</v>
      </c>
      <c r="B46" t="str">
        <f t="shared" si="0"/>
        <v>PH08</v>
      </c>
      <c r="C46" t="s">
        <v>819</v>
      </c>
      <c r="D46" t="s">
        <v>273</v>
      </c>
      <c r="E46" t="s">
        <v>281</v>
      </c>
      <c r="G46">
        <v>168</v>
      </c>
      <c r="H46">
        <v>15</v>
      </c>
      <c r="I46">
        <v>23.4</v>
      </c>
      <c r="K46">
        <v>0</v>
      </c>
      <c r="L46" s="86">
        <v>0</v>
      </c>
      <c r="M46" t="e">
        <v>#DIV/0!</v>
      </c>
    </row>
    <row r="47" spans="1:13" x14ac:dyDescent="0.3">
      <c r="A47" t="s">
        <v>375</v>
      </c>
      <c r="B47" t="str">
        <f t="shared" si="0"/>
        <v>PH08</v>
      </c>
      <c r="C47" t="s">
        <v>819</v>
      </c>
      <c r="D47" t="s">
        <v>275</v>
      </c>
      <c r="E47" t="s">
        <v>281</v>
      </c>
      <c r="F47" s="85">
        <v>44414</v>
      </c>
      <c r="G47">
        <v>145</v>
      </c>
      <c r="H47">
        <v>17</v>
      </c>
      <c r="I47">
        <v>29.8</v>
      </c>
      <c r="J47">
        <v>55</v>
      </c>
      <c r="K47">
        <v>514</v>
      </c>
      <c r="L47" s="86">
        <v>28.555555555555557</v>
      </c>
      <c r="M47">
        <v>5.7976653696498057E-2</v>
      </c>
    </row>
    <row r="48" spans="1:13" x14ac:dyDescent="0.3">
      <c r="A48" t="s">
        <v>376</v>
      </c>
      <c r="B48" t="str">
        <f t="shared" si="0"/>
        <v>PH08</v>
      </c>
      <c r="C48" t="s">
        <v>819</v>
      </c>
      <c r="D48" t="s">
        <v>277</v>
      </c>
      <c r="E48" t="s">
        <v>281</v>
      </c>
      <c r="F48" s="85">
        <v>44413</v>
      </c>
      <c r="G48">
        <v>150</v>
      </c>
      <c r="H48">
        <v>15</v>
      </c>
      <c r="I48">
        <v>9.3000000000000007</v>
      </c>
      <c r="J48">
        <v>83</v>
      </c>
      <c r="K48">
        <v>253</v>
      </c>
      <c r="L48" s="86">
        <v>15.8125</v>
      </c>
      <c r="M48">
        <v>3.6758893280632414E-2</v>
      </c>
    </row>
    <row r="49" spans="1:13" x14ac:dyDescent="0.3">
      <c r="A49" t="s">
        <v>701</v>
      </c>
      <c r="B49" t="str">
        <f t="shared" si="0"/>
        <v>PH08</v>
      </c>
      <c r="C49" t="s">
        <v>819</v>
      </c>
      <c r="D49" t="s">
        <v>277</v>
      </c>
      <c r="E49" t="s">
        <v>281</v>
      </c>
      <c r="G49">
        <v>167</v>
      </c>
      <c r="H49">
        <v>15</v>
      </c>
      <c r="I49">
        <v>2</v>
      </c>
      <c r="K49">
        <v>0</v>
      </c>
      <c r="L49" s="86">
        <v>0</v>
      </c>
      <c r="M49" t="e">
        <v>#DIV/0!</v>
      </c>
    </row>
    <row r="50" spans="1:13" x14ac:dyDescent="0.3">
      <c r="A50" t="s">
        <v>377</v>
      </c>
      <c r="B50" t="str">
        <f t="shared" si="0"/>
        <v>PH09</v>
      </c>
      <c r="C50" t="s">
        <v>776</v>
      </c>
      <c r="D50" t="s">
        <v>273</v>
      </c>
      <c r="E50" t="s">
        <v>280</v>
      </c>
      <c r="F50" s="85">
        <v>44363</v>
      </c>
      <c r="G50">
        <v>142</v>
      </c>
      <c r="H50">
        <v>14</v>
      </c>
      <c r="I50">
        <v>53.4</v>
      </c>
      <c r="J50">
        <v>32</v>
      </c>
      <c r="K50">
        <v>956</v>
      </c>
      <c r="L50" s="86">
        <v>63.733333333333334</v>
      </c>
      <c r="M50">
        <v>5.5857740585774057E-2</v>
      </c>
    </row>
    <row r="51" spans="1:13" x14ac:dyDescent="0.3">
      <c r="A51" t="s">
        <v>700</v>
      </c>
      <c r="B51" t="str">
        <f t="shared" si="0"/>
        <v>PH09</v>
      </c>
      <c r="C51" t="s">
        <v>776</v>
      </c>
      <c r="D51" t="s">
        <v>275</v>
      </c>
      <c r="E51" t="s">
        <v>280</v>
      </c>
      <c r="G51">
        <v>156</v>
      </c>
      <c r="H51">
        <v>4</v>
      </c>
      <c r="I51">
        <v>56.2</v>
      </c>
      <c r="K51">
        <v>0</v>
      </c>
      <c r="L51" s="86">
        <v>0</v>
      </c>
      <c r="M51" t="e">
        <v>#DIV/0!</v>
      </c>
    </row>
    <row r="52" spans="1:13" x14ac:dyDescent="0.3">
      <c r="A52" t="s">
        <v>378</v>
      </c>
      <c r="B52" t="str">
        <f t="shared" si="0"/>
        <v>PH09</v>
      </c>
      <c r="C52" t="s">
        <v>776</v>
      </c>
      <c r="D52" t="s">
        <v>276</v>
      </c>
      <c r="E52" t="s">
        <v>280</v>
      </c>
      <c r="F52" s="85">
        <v>44364</v>
      </c>
      <c r="G52">
        <v>150</v>
      </c>
      <c r="H52">
        <v>13</v>
      </c>
      <c r="I52">
        <v>52.6</v>
      </c>
      <c r="J52">
        <v>36</v>
      </c>
      <c r="K52">
        <v>931</v>
      </c>
      <c r="L52" s="86">
        <v>66.5</v>
      </c>
      <c r="M52">
        <v>5.6498388829215901E-2</v>
      </c>
    </row>
    <row r="53" spans="1:13" x14ac:dyDescent="0.3">
      <c r="A53" t="s">
        <v>699</v>
      </c>
      <c r="B53" t="str">
        <f t="shared" si="0"/>
        <v>PH09</v>
      </c>
      <c r="C53" t="s">
        <v>776</v>
      </c>
      <c r="D53" t="s">
        <v>277</v>
      </c>
      <c r="E53" t="s">
        <v>280</v>
      </c>
      <c r="F53" s="85">
        <v>44364</v>
      </c>
      <c r="G53">
        <v>153</v>
      </c>
      <c r="H53">
        <v>16</v>
      </c>
      <c r="I53">
        <v>52.7</v>
      </c>
      <c r="J53">
        <v>43</v>
      </c>
      <c r="K53">
        <v>984</v>
      </c>
      <c r="L53" s="86">
        <v>57.882352941176471</v>
      </c>
      <c r="M53">
        <v>5.3556910569105692E-2</v>
      </c>
    </row>
    <row r="54" spans="1:13" x14ac:dyDescent="0.3">
      <c r="A54" t="s">
        <v>379</v>
      </c>
      <c r="B54" t="str">
        <f t="shared" si="0"/>
        <v>PH09</v>
      </c>
      <c r="C54" t="s">
        <v>776</v>
      </c>
      <c r="D54" t="s">
        <v>274</v>
      </c>
      <c r="E54" t="s">
        <v>281</v>
      </c>
      <c r="F54" s="85">
        <v>44368</v>
      </c>
      <c r="G54">
        <v>158</v>
      </c>
      <c r="H54">
        <v>15</v>
      </c>
      <c r="I54">
        <v>59.8</v>
      </c>
      <c r="J54">
        <v>43</v>
      </c>
      <c r="K54">
        <v>890</v>
      </c>
      <c r="L54" s="86">
        <v>55.625</v>
      </c>
      <c r="M54">
        <v>6.7191011235955056E-2</v>
      </c>
    </row>
    <row r="55" spans="1:13" x14ac:dyDescent="0.3">
      <c r="A55" t="s">
        <v>380</v>
      </c>
      <c r="B55" t="str">
        <f t="shared" si="0"/>
        <v>PH09</v>
      </c>
      <c r="C55" t="s">
        <v>776</v>
      </c>
      <c r="D55" t="s">
        <v>274</v>
      </c>
      <c r="E55" t="s">
        <v>281</v>
      </c>
      <c r="F55" s="85">
        <v>44368</v>
      </c>
      <c r="G55">
        <v>145</v>
      </c>
      <c r="H55">
        <v>16</v>
      </c>
      <c r="I55">
        <v>50.4</v>
      </c>
      <c r="J55">
        <v>52</v>
      </c>
      <c r="K55">
        <v>1034</v>
      </c>
      <c r="L55" s="86">
        <v>60.823529411764703</v>
      </c>
      <c r="M55">
        <v>4.874274661508704E-2</v>
      </c>
    </row>
    <row r="56" spans="1:13" x14ac:dyDescent="0.3">
      <c r="A56" t="s">
        <v>698</v>
      </c>
      <c r="B56" t="str">
        <f t="shared" si="0"/>
        <v>PH09</v>
      </c>
      <c r="C56" t="s">
        <v>776</v>
      </c>
      <c r="D56" t="s">
        <v>276</v>
      </c>
      <c r="E56" t="s">
        <v>281</v>
      </c>
      <c r="G56">
        <v>140</v>
      </c>
      <c r="H56">
        <v>11</v>
      </c>
      <c r="I56">
        <v>53.6</v>
      </c>
      <c r="K56">
        <v>0</v>
      </c>
      <c r="L56" s="86">
        <v>0</v>
      </c>
      <c r="M56" t="e">
        <v>#DIV/0!</v>
      </c>
    </row>
    <row r="57" spans="1:13" x14ac:dyDescent="0.3">
      <c r="A57" t="s">
        <v>697</v>
      </c>
      <c r="B57" t="str">
        <f t="shared" si="0"/>
        <v>PH09</v>
      </c>
      <c r="C57" t="s">
        <v>776</v>
      </c>
      <c r="D57" t="s">
        <v>279</v>
      </c>
      <c r="E57" t="s">
        <v>281</v>
      </c>
      <c r="G57">
        <v>142</v>
      </c>
      <c r="H57">
        <v>11</v>
      </c>
      <c r="I57">
        <v>52.6</v>
      </c>
      <c r="K57">
        <v>0</v>
      </c>
      <c r="L57" s="86">
        <v>0</v>
      </c>
      <c r="M57" t="e">
        <v>#DIV/0!</v>
      </c>
    </row>
    <row r="58" spans="1:13" x14ac:dyDescent="0.3">
      <c r="A58" t="s">
        <v>696</v>
      </c>
      <c r="B58" t="str">
        <f t="shared" si="0"/>
        <v>PH10</v>
      </c>
      <c r="C58" t="s">
        <v>777</v>
      </c>
      <c r="D58" t="s">
        <v>273</v>
      </c>
      <c r="E58" t="s">
        <v>280</v>
      </c>
      <c r="G58">
        <v>170</v>
      </c>
      <c r="H58">
        <v>15</v>
      </c>
      <c r="I58">
        <v>41.1</v>
      </c>
      <c r="K58">
        <v>0</v>
      </c>
      <c r="L58" s="86">
        <v>0</v>
      </c>
      <c r="M58" t="e">
        <v>#DIV/0!</v>
      </c>
    </row>
    <row r="59" spans="1:13" x14ac:dyDescent="0.3">
      <c r="A59" t="s">
        <v>695</v>
      </c>
      <c r="B59" t="str">
        <f t="shared" si="0"/>
        <v>PH10</v>
      </c>
      <c r="C59" t="s">
        <v>777</v>
      </c>
      <c r="D59" t="s">
        <v>274</v>
      </c>
      <c r="E59" t="s">
        <v>280</v>
      </c>
      <c r="G59">
        <v>158</v>
      </c>
      <c r="H59">
        <v>15</v>
      </c>
      <c r="I59">
        <v>47.3</v>
      </c>
      <c r="K59">
        <v>0</v>
      </c>
      <c r="L59" s="86">
        <v>0</v>
      </c>
      <c r="M59" t="e">
        <v>#DIV/0!</v>
      </c>
    </row>
    <row r="60" spans="1:13" x14ac:dyDescent="0.3">
      <c r="A60" t="s">
        <v>381</v>
      </c>
      <c r="B60" t="str">
        <f t="shared" si="0"/>
        <v>PH10</v>
      </c>
      <c r="C60" t="s">
        <v>777</v>
      </c>
      <c r="D60" t="s">
        <v>276</v>
      </c>
      <c r="E60" t="s">
        <v>280</v>
      </c>
      <c r="F60" s="85">
        <v>44370</v>
      </c>
      <c r="G60">
        <v>164</v>
      </c>
      <c r="H60">
        <v>15</v>
      </c>
      <c r="I60">
        <v>43</v>
      </c>
      <c r="J60">
        <v>49</v>
      </c>
      <c r="K60">
        <v>1433</v>
      </c>
      <c r="L60" s="86">
        <v>89.5625</v>
      </c>
      <c r="M60">
        <v>3.0006978367062107E-2</v>
      </c>
    </row>
    <row r="61" spans="1:13" x14ac:dyDescent="0.3">
      <c r="A61" t="s">
        <v>382</v>
      </c>
      <c r="B61" t="str">
        <f t="shared" si="0"/>
        <v>PH10</v>
      </c>
      <c r="C61" t="s">
        <v>777</v>
      </c>
      <c r="D61" t="s">
        <v>277</v>
      </c>
      <c r="E61" t="s">
        <v>280</v>
      </c>
      <c r="F61" s="85">
        <v>44370</v>
      </c>
      <c r="G61">
        <v>179</v>
      </c>
      <c r="H61">
        <v>14</v>
      </c>
      <c r="I61">
        <v>37.1</v>
      </c>
      <c r="J61">
        <v>42</v>
      </c>
      <c r="K61">
        <v>1249</v>
      </c>
      <c r="L61" s="86">
        <v>83.266666666666666</v>
      </c>
      <c r="M61">
        <v>2.9703763010408328E-2</v>
      </c>
    </row>
    <row r="62" spans="1:13" x14ac:dyDescent="0.3">
      <c r="A62" t="s">
        <v>383</v>
      </c>
      <c r="B62" t="str">
        <f t="shared" si="0"/>
        <v>PH10</v>
      </c>
      <c r="C62" t="s">
        <v>777</v>
      </c>
      <c r="D62" t="s">
        <v>274</v>
      </c>
      <c r="E62" t="s">
        <v>281</v>
      </c>
      <c r="F62" s="85">
        <v>44369</v>
      </c>
      <c r="G62">
        <v>163</v>
      </c>
      <c r="H62">
        <v>16</v>
      </c>
      <c r="I62">
        <v>40.200000000000003</v>
      </c>
      <c r="J62">
        <v>37</v>
      </c>
      <c r="K62">
        <v>1309</v>
      </c>
      <c r="L62" s="86">
        <v>77</v>
      </c>
      <c r="M62">
        <v>3.0710466004583655E-2</v>
      </c>
    </row>
    <row r="63" spans="1:13" x14ac:dyDescent="0.3">
      <c r="A63" t="s">
        <v>694</v>
      </c>
      <c r="B63" t="str">
        <f t="shared" si="0"/>
        <v>PH10</v>
      </c>
      <c r="C63" t="s">
        <v>777</v>
      </c>
      <c r="D63" t="s">
        <v>275</v>
      </c>
      <c r="E63" t="s">
        <v>281</v>
      </c>
      <c r="G63">
        <v>154</v>
      </c>
      <c r="H63">
        <v>16</v>
      </c>
      <c r="I63">
        <v>46</v>
      </c>
      <c r="K63">
        <v>0</v>
      </c>
      <c r="L63" s="86">
        <v>0</v>
      </c>
      <c r="M63" t="e">
        <v>#DIV/0!</v>
      </c>
    </row>
    <row r="64" spans="1:13" x14ac:dyDescent="0.3">
      <c r="A64" t="s">
        <v>384</v>
      </c>
      <c r="B64" t="str">
        <f t="shared" si="0"/>
        <v>PH10</v>
      </c>
      <c r="C64" t="s">
        <v>777</v>
      </c>
      <c r="D64" t="s">
        <v>276</v>
      </c>
      <c r="E64" t="s">
        <v>281</v>
      </c>
      <c r="F64" s="85">
        <v>44370</v>
      </c>
      <c r="G64">
        <v>189</v>
      </c>
      <c r="H64">
        <v>16</v>
      </c>
      <c r="I64">
        <v>38.200000000000003</v>
      </c>
      <c r="J64">
        <v>38</v>
      </c>
      <c r="K64">
        <v>1174</v>
      </c>
      <c r="L64" s="86">
        <v>69.058823529411768</v>
      </c>
      <c r="M64">
        <v>3.2538330494037482E-2</v>
      </c>
    </row>
    <row r="65" spans="1:13" x14ac:dyDescent="0.3">
      <c r="A65" t="s">
        <v>693</v>
      </c>
      <c r="B65" t="str">
        <f t="shared" si="0"/>
        <v>PH10</v>
      </c>
      <c r="C65" t="s">
        <v>777</v>
      </c>
      <c r="D65" t="s">
        <v>279</v>
      </c>
      <c r="E65" t="s">
        <v>281</v>
      </c>
      <c r="G65">
        <v>148</v>
      </c>
      <c r="H65">
        <v>15</v>
      </c>
      <c r="I65">
        <v>40.200000000000003</v>
      </c>
      <c r="K65">
        <v>0</v>
      </c>
      <c r="L65" s="86">
        <v>0</v>
      </c>
      <c r="M65" t="e">
        <v>#DIV/0!</v>
      </c>
    </row>
    <row r="66" spans="1:13" x14ac:dyDescent="0.3">
      <c r="A66" t="s">
        <v>385</v>
      </c>
      <c r="B66" t="str">
        <f t="shared" si="0"/>
        <v>PH11</v>
      </c>
      <c r="C66" t="s">
        <v>778</v>
      </c>
      <c r="D66" t="s">
        <v>273</v>
      </c>
      <c r="E66" t="s">
        <v>280</v>
      </c>
      <c r="F66" s="85">
        <v>44369</v>
      </c>
      <c r="G66">
        <v>172</v>
      </c>
      <c r="H66">
        <v>8</v>
      </c>
      <c r="I66">
        <v>43.2</v>
      </c>
      <c r="J66">
        <v>58</v>
      </c>
      <c r="K66">
        <v>483</v>
      </c>
      <c r="L66" s="86">
        <v>53.666666666666664</v>
      </c>
      <c r="M66">
        <v>8.9440993788819881E-2</v>
      </c>
    </row>
    <row r="67" spans="1:13" x14ac:dyDescent="0.3">
      <c r="A67" t="s">
        <v>386</v>
      </c>
      <c r="B67" t="str">
        <f t="shared" ref="B67:B130" si="1">LEFT(C67, 4)</f>
        <v>PH11</v>
      </c>
      <c r="C67" t="s">
        <v>778</v>
      </c>
      <c r="D67" t="s">
        <v>275</v>
      </c>
      <c r="E67" t="s">
        <v>280</v>
      </c>
      <c r="F67" s="85">
        <v>44369</v>
      </c>
      <c r="G67">
        <v>180</v>
      </c>
      <c r="H67">
        <v>9</v>
      </c>
      <c r="I67">
        <v>44.6</v>
      </c>
      <c r="J67">
        <v>43</v>
      </c>
      <c r="K67">
        <v>491</v>
      </c>
      <c r="L67" s="86">
        <v>49.1</v>
      </c>
      <c r="M67">
        <v>9.0835030549898166E-2</v>
      </c>
    </row>
    <row r="68" spans="1:13" x14ac:dyDescent="0.3">
      <c r="A68" t="s">
        <v>692</v>
      </c>
      <c r="B68" t="str">
        <f t="shared" si="1"/>
        <v>PH11</v>
      </c>
      <c r="C68" t="s">
        <v>778</v>
      </c>
      <c r="D68" t="s">
        <v>276</v>
      </c>
      <c r="E68" t="s">
        <v>280</v>
      </c>
      <c r="G68">
        <v>178</v>
      </c>
      <c r="H68">
        <v>8</v>
      </c>
      <c r="I68">
        <v>43.3</v>
      </c>
      <c r="K68">
        <v>0</v>
      </c>
      <c r="L68" s="86">
        <v>0</v>
      </c>
      <c r="M68" t="e">
        <v>#DIV/0!</v>
      </c>
    </row>
    <row r="69" spans="1:13" x14ac:dyDescent="0.3">
      <c r="A69" t="s">
        <v>691</v>
      </c>
      <c r="B69" t="str">
        <f t="shared" si="1"/>
        <v>PH11</v>
      </c>
      <c r="C69" t="s">
        <v>778</v>
      </c>
      <c r="D69" t="s">
        <v>279</v>
      </c>
      <c r="E69" t="s">
        <v>280</v>
      </c>
      <c r="G69">
        <v>159</v>
      </c>
      <c r="H69">
        <v>7</v>
      </c>
      <c r="I69">
        <v>42.4</v>
      </c>
      <c r="K69">
        <v>0</v>
      </c>
      <c r="L69" s="86">
        <v>0</v>
      </c>
      <c r="M69" t="e">
        <v>#DIV/0!</v>
      </c>
    </row>
    <row r="70" spans="1:13" x14ac:dyDescent="0.3">
      <c r="A70" t="s">
        <v>387</v>
      </c>
      <c r="B70" t="str">
        <f t="shared" si="1"/>
        <v>PH11</v>
      </c>
      <c r="C70" t="s">
        <v>778</v>
      </c>
      <c r="D70" t="s">
        <v>274</v>
      </c>
      <c r="E70" t="s">
        <v>281</v>
      </c>
      <c r="F70" s="85">
        <v>44369</v>
      </c>
      <c r="G70">
        <v>174</v>
      </c>
      <c r="H70">
        <v>8</v>
      </c>
      <c r="I70">
        <v>41</v>
      </c>
      <c r="J70">
        <v>32</v>
      </c>
      <c r="K70">
        <v>508</v>
      </c>
      <c r="L70" s="86">
        <v>56.444444444444443</v>
      </c>
      <c r="M70">
        <v>8.070866141732283E-2</v>
      </c>
    </row>
    <row r="71" spans="1:13" x14ac:dyDescent="0.3">
      <c r="A71" t="s">
        <v>388</v>
      </c>
      <c r="B71" t="str">
        <f t="shared" si="1"/>
        <v>PH11</v>
      </c>
      <c r="C71" t="s">
        <v>778</v>
      </c>
      <c r="D71" t="s">
        <v>274</v>
      </c>
      <c r="E71" t="s">
        <v>281</v>
      </c>
      <c r="F71" s="85">
        <v>44369</v>
      </c>
      <c r="G71">
        <v>169</v>
      </c>
      <c r="H71">
        <v>10</v>
      </c>
      <c r="I71">
        <v>42.5</v>
      </c>
      <c r="J71">
        <v>41</v>
      </c>
      <c r="K71">
        <v>554</v>
      </c>
      <c r="L71" s="86">
        <v>50.363636363636367</v>
      </c>
      <c r="M71">
        <v>7.6714801444043315E-2</v>
      </c>
    </row>
    <row r="72" spans="1:13" x14ac:dyDescent="0.3">
      <c r="A72" t="s">
        <v>690</v>
      </c>
      <c r="B72" t="str">
        <f t="shared" si="1"/>
        <v>PH11</v>
      </c>
      <c r="C72" t="s">
        <v>778</v>
      </c>
      <c r="D72" t="s">
        <v>276</v>
      </c>
      <c r="E72" t="s">
        <v>281</v>
      </c>
      <c r="G72">
        <v>172</v>
      </c>
      <c r="H72">
        <v>7</v>
      </c>
      <c r="I72">
        <v>44.5</v>
      </c>
      <c r="K72">
        <v>0</v>
      </c>
      <c r="L72" s="86">
        <v>0</v>
      </c>
      <c r="M72" t="e">
        <v>#DIV/0!</v>
      </c>
    </row>
    <row r="73" spans="1:13" x14ac:dyDescent="0.3">
      <c r="A73" t="s">
        <v>689</v>
      </c>
      <c r="B73" t="str">
        <f t="shared" si="1"/>
        <v>PH11</v>
      </c>
      <c r="C73" t="s">
        <v>778</v>
      </c>
      <c r="D73" t="s">
        <v>279</v>
      </c>
      <c r="E73" t="s">
        <v>281</v>
      </c>
      <c r="G73">
        <v>160</v>
      </c>
      <c r="H73">
        <v>8</v>
      </c>
      <c r="I73">
        <v>44.3</v>
      </c>
      <c r="K73">
        <v>0</v>
      </c>
      <c r="L73" s="86">
        <v>0</v>
      </c>
      <c r="M73" t="e">
        <v>#DIV/0!</v>
      </c>
    </row>
    <row r="74" spans="1:13" x14ac:dyDescent="0.3">
      <c r="A74" t="s">
        <v>389</v>
      </c>
      <c r="B74" t="str">
        <f t="shared" si="1"/>
        <v>PH12</v>
      </c>
      <c r="C74" t="s">
        <v>779</v>
      </c>
      <c r="D74" t="s">
        <v>278</v>
      </c>
      <c r="E74" t="s">
        <v>280</v>
      </c>
      <c r="F74" s="85">
        <v>44427</v>
      </c>
      <c r="G74">
        <v>115</v>
      </c>
      <c r="H74">
        <v>8</v>
      </c>
      <c r="I74">
        <v>53.9</v>
      </c>
      <c r="J74">
        <v>46</v>
      </c>
      <c r="K74">
        <v>505</v>
      </c>
      <c r="L74" s="86">
        <v>56.111111111111114</v>
      </c>
      <c r="M74">
        <v>0.10673267326732673</v>
      </c>
    </row>
    <row r="75" spans="1:13" x14ac:dyDescent="0.3">
      <c r="A75" t="s">
        <v>688</v>
      </c>
      <c r="B75" t="str">
        <f t="shared" si="1"/>
        <v>PH12</v>
      </c>
      <c r="C75" t="s">
        <v>779</v>
      </c>
      <c r="D75" t="s">
        <v>274</v>
      </c>
      <c r="E75" t="s">
        <v>280</v>
      </c>
      <c r="G75">
        <v>112</v>
      </c>
      <c r="H75">
        <v>6</v>
      </c>
      <c r="I75">
        <v>52.1</v>
      </c>
      <c r="K75">
        <v>0</v>
      </c>
      <c r="L75" s="86">
        <v>0</v>
      </c>
      <c r="M75" t="e">
        <v>#DIV/0!</v>
      </c>
    </row>
    <row r="76" spans="1:13" x14ac:dyDescent="0.3">
      <c r="A76" t="s">
        <v>390</v>
      </c>
      <c r="B76" t="str">
        <f t="shared" si="1"/>
        <v>PH12</v>
      </c>
      <c r="C76" t="s">
        <v>779</v>
      </c>
      <c r="D76" t="s">
        <v>277</v>
      </c>
      <c r="E76" t="s">
        <v>280</v>
      </c>
      <c r="F76" s="85">
        <v>44427</v>
      </c>
      <c r="G76">
        <v>113</v>
      </c>
      <c r="H76">
        <v>10</v>
      </c>
      <c r="I76">
        <v>50.7</v>
      </c>
      <c r="J76">
        <v>37</v>
      </c>
      <c r="K76">
        <v>482</v>
      </c>
      <c r="L76" s="86">
        <v>43.81818181818182</v>
      </c>
      <c r="M76">
        <v>0.10518672199170125</v>
      </c>
    </row>
    <row r="77" spans="1:13" x14ac:dyDescent="0.3">
      <c r="A77" t="s">
        <v>687</v>
      </c>
      <c r="B77" t="str">
        <f t="shared" si="1"/>
        <v>PH12</v>
      </c>
      <c r="C77" t="s">
        <v>779</v>
      </c>
      <c r="D77" t="s">
        <v>279</v>
      </c>
      <c r="E77" t="s">
        <v>280</v>
      </c>
      <c r="G77">
        <v>100</v>
      </c>
      <c r="H77">
        <v>6</v>
      </c>
      <c r="I77">
        <v>52.5</v>
      </c>
      <c r="K77">
        <v>0</v>
      </c>
      <c r="L77" s="86">
        <v>0</v>
      </c>
      <c r="M77" t="e">
        <v>#DIV/0!</v>
      </c>
    </row>
    <row r="78" spans="1:13" x14ac:dyDescent="0.3">
      <c r="A78" t="s">
        <v>686</v>
      </c>
      <c r="B78" t="str">
        <f t="shared" si="1"/>
        <v>PH12</v>
      </c>
      <c r="C78" t="s">
        <v>779</v>
      </c>
      <c r="D78" t="s">
        <v>273</v>
      </c>
      <c r="E78" t="s">
        <v>281</v>
      </c>
      <c r="G78">
        <v>114</v>
      </c>
      <c r="H78">
        <v>6</v>
      </c>
      <c r="I78">
        <v>51.2</v>
      </c>
      <c r="K78">
        <v>0</v>
      </c>
      <c r="L78" s="86">
        <v>0</v>
      </c>
      <c r="M78" t="e">
        <v>#DIV/0!</v>
      </c>
    </row>
    <row r="79" spans="1:13" x14ac:dyDescent="0.3">
      <c r="A79" t="s">
        <v>391</v>
      </c>
      <c r="B79" t="str">
        <f t="shared" si="1"/>
        <v>PH12</v>
      </c>
      <c r="C79" t="s">
        <v>779</v>
      </c>
      <c r="D79" t="s">
        <v>274</v>
      </c>
      <c r="E79" t="s">
        <v>281</v>
      </c>
      <c r="F79" s="85">
        <v>44427</v>
      </c>
      <c r="G79">
        <v>118</v>
      </c>
      <c r="H79">
        <v>12</v>
      </c>
      <c r="I79">
        <v>52.3</v>
      </c>
      <c r="J79">
        <v>53</v>
      </c>
      <c r="K79">
        <v>462</v>
      </c>
      <c r="L79" s="86">
        <v>35.53846153846154</v>
      </c>
      <c r="M79">
        <v>0.11320346320346319</v>
      </c>
    </row>
    <row r="80" spans="1:13" x14ac:dyDescent="0.3">
      <c r="A80" t="s">
        <v>392</v>
      </c>
      <c r="B80" t="str">
        <f t="shared" si="1"/>
        <v>PH12</v>
      </c>
      <c r="C80" t="s">
        <v>779</v>
      </c>
      <c r="D80" t="s">
        <v>276</v>
      </c>
      <c r="E80" t="s">
        <v>281</v>
      </c>
      <c r="F80" s="85">
        <v>44427</v>
      </c>
      <c r="G80">
        <v>93</v>
      </c>
      <c r="H80">
        <v>10</v>
      </c>
      <c r="I80">
        <v>59.2</v>
      </c>
      <c r="J80">
        <v>79</v>
      </c>
      <c r="K80">
        <v>520</v>
      </c>
      <c r="L80" s="86">
        <v>47.272727272727273</v>
      </c>
      <c r="M80">
        <v>0.11384615384615385</v>
      </c>
    </row>
    <row r="81" spans="1:13" x14ac:dyDescent="0.3">
      <c r="A81" t="s">
        <v>685</v>
      </c>
      <c r="B81" t="str">
        <f t="shared" si="1"/>
        <v>PH12</v>
      </c>
      <c r="C81" t="s">
        <v>779</v>
      </c>
      <c r="D81" t="s">
        <v>277</v>
      </c>
      <c r="E81" t="s">
        <v>281</v>
      </c>
      <c r="G81">
        <v>110</v>
      </c>
      <c r="H81">
        <v>6</v>
      </c>
      <c r="I81">
        <v>54</v>
      </c>
      <c r="K81">
        <v>0</v>
      </c>
      <c r="L81" s="86">
        <v>0</v>
      </c>
      <c r="M81" t="e">
        <v>#DIV/0!</v>
      </c>
    </row>
    <row r="82" spans="1:13" x14ac:dyDescent="0.3">
      <c r="A82" t="s">
        <v>684</v>
      </c>
      <c r="B82" t="str">
        <f t="shared" si="1"/>
        <v>PH13</v>
      </c>
      <c r="C82" t="s">
        <v>780</v>
      </c>
      <c r="D82" t="s">
        <v>273</v>
      </c>
      <c r="E82" t="s">
        <v>280</v>
      </c>
      <c r="G82">
        <v>120</v>
      </c>
      <c r="H82">
        <v>9</v>
      </c>
      <c r="I82">
        <v>60.1</v>
      </c>
      <c r="K82">
        <v>0</v>
      </c>
      <c r="L82" s="86">
        <v>0</v>
      </c>
      <c r="M82" t="e">
        <v>#DIV/0!</v>
      </c>
    </row>
    <row r="83" spans="1:13" x14ac:dyDescent="0.3">
      <c r="A83" t="s">
        <v>393</v>
      </c>
      <c r="B83" t="str">
        <f t="shared" si="1"/>
        <v>PH13</v>
      </c>
      <c r="C83" t="s">
        <v>780</v>
      </c>
      <c r="D83" t="s">
        <v>274</v>
      </c>
      <c r="E83" t="s">
        <v>280</v>
      </c>
      <c r="F83" s="85">
        <v>44371</v>
      </c>
      <c r="G83">
        <v>110</v>
      </c>
      <c r="H83">
        <v>12</v>
      </c>
      <c r="I83">
        <v>67.099999999999994</v>
      </c>
      <c r="J83">
        <v>92</v>
      </c>
      <c r="K83">
        <v>489</v>
      </c>
      <c r="L83" s="86">
        <v>37.615384615384613</v>
      </c>
      <c r="M83">
        <v>0.13721881390593046</v>
      </c>
    </row>
    <row r="84" spans="1:13" x14ac:dyDescent="0.3">
      <c r="A84" t="s">
        <v>394</v>
      </c>
      <c r="B84" t="str">
        <f t="shared" si="1"/>
        <v>PH13</v>
      </c>
      <c r="C84" t="s">
        <v>780</v>
      </c>
      <c r="D84" t="s">
        <v>276</v>
      </c>
      <c r="E84" t="s">
        <v>280</v>
      </c>
      <c r="F84" s="85">
        <v>44376</v>
      </c>
      <c r="G84">
        <v>141</v>
      </c>
      <c r="H84">
        <v>12</v>
      </c>
      <c r="I84">
        <v>53.9</v>
      </c>
      <c r="J84">
        <v>42</v>
      </c>
      <c r="K84">
        <v>535</v>
      </c>
      <c r="L84" s="86">
        <v>41.153846153846153</v>
      </c>
      <c r="M84">
        <v>0.10074766355140187</v>
      </c>
    </row>
    <row r="85" spans="1:13" x14ac:dyDescent="0.3">
      <c r="A85" t="s">
        <v>395</v>
      </c>
      <c r="B85" t="str">
        <f t="shared" si="1"/>
        <v>PH13</v>
      </c>
      <c r="C85" t="s">
        <v>780</v>
      </c>
      <c r="D85" t="s">
        <v>277</v>
      </c>
      <c r="E85" t="s">
        <v>280</v>
      </c>
      <c r="F85" s="85">
        <v>44372</v>
      </c>
      <c r="G85">
        <v>103</v>
      </c>
      <c r="H85">
        <v>10</v>
      </c>
      <c r="I85">
        <v>54.2</v>
      </c>
      <c r="J85">
        <v>17</v>
      </c>
      <c r="K85">
        <v>458</v>
      </c>
      <c r="L85" s="86">
        <v>41.636363636363633</v>
      </c>
      <c r="M85">
        <v>0.11834061135371179</v>
      </c>
    </row>
    <row r="86" spans="1:13" x14ac:dyDescent="0.3">
      <c r="A86" t="s">
        <v>683</v>
      </c>
      <c r="B86" t="str">
        <f t="shared" si="1"/>
        <v>PH13</v>
      </c>
      <c r="C86" t="s">
        <v>780</v>
      </c>
      <c r="D86" t="s">
        <v>273</v>
      </c>
      <c r="E86" t="s">
        <v>281</v>
      </c>
      <c r="G86">
        <v>118</v>
      </c>
      <c r="H86">
        <v>9</v>
      </c>
      <c r="I86">
        <v>49.6</v>
      </c>
      <c r="K86">
        <v>0</v>
      </c>
      <c r="L86" s="86">
        <v>0</v>
      </c>
      <c r="M86" t="e">
        <v>#DIV/0!</v>
      </c>
    </row>
    <row r="87" spans="1:13" x14ac:dyDescent="0.3">
      <c r="A87" t="s">
        <v>396</v>
      </c>
      <c r="B87" t="str">
        <f t="shared" si="1"/>
        <v>PH13</v>
      </c>
      <c r="C87" t="s">
        <v>780</v>
      </c>
      <c r="D87" t="s">
        <v>275</v>
      </c>
      <c r="E87" t="s">
        <v>281</v>
      </c>
      <c r="F87" s="85">
        <v>44371</v>
      </c>
      <c r="G87">
        <v>112</v>
      </c>
      <c r="H87">
        <v>9</v>
      </c>
      <c r="I87">
        <v>56.4</v>
      </c>
      <c r="J87">
        <v>26</v>
      </c>
      <c r="K87">
        <v>466</v>
      </c>
      <c r="L87" s="86">
        <v>46.6</v>
      </c>
      <c r="M87">
        <v>0.12103004291845493</v>
      </c>
    </row>
    <row r="88" spans="1:13" x14ac:dyDescent="0.3">
      <c r="A88" t="s">
        <v>397</v>
      </c>
      <c r="B88" t="str">
        <f t="shared" si="1"/>
        <v>PH13</v>
      </c>
      <c r="C88" t="s">
        <v>780</v>
      </c>
      <c r="D88" t="s">
        <v>276</v>
      </c>
      <c r="E88" t="s">
        <v>281</v>
      </c>
      <c r="F88" s="85">
        <v>44371</v>
      </c>
      <c r="G88">
        <v>127</v>
      </c>
      <c r="H88">
        <v>11</v>
      </c>
      <c r="I88">
        <v>61.1</v>
      </c>
      <c r="J88">
        <v>36</v>
      </c>
      <c r="K88">
        <v>511</v>
      </c>
      <c r="L88" s="86">
        <v>42.583333333333336</v>
      </c>
      <c r="M88">
        <v>0.11956947162426615</v>
      </c>
    </row>
    <row r="89" spans="1:13" x14ac:dyDescent="0.3">
      <c r="A89" t="s">
        <v>682</v>
      </c>
      <c r="B89" t="str">
        <f t="shared" si="1"/>
        <v>PH13</v>
      </c>
      <c r="C89" t="s">
        <v>780</v>
      </c>
      <c r="D89" t="s">
        <v>279</v>
      </c>
      <c r="E89" t="s">
        <v>281</v>
      </c>
      <c r="G89">
        <v>113</v>
      </c>
      <c r="H89">
        <v>8</v>
      </c>
      <c r="I89">
        <v>51.9</v>
      </c>
      <c r="K89">
        <v>0</v>
      </c>
      <c r="L89" s="86">
        <v>0</v>
      </c>
      <c r="M89" t="e">
        <v>#DIV/0!</v>
      </c>
    </row>
    <row r="90" spans="1:13" x14ac:dyDescent="0.3">
      <c r="A90" t="s">
        <v>681</v>
      </c>
      <c r="B90" t="str">
        <f t="shared" si="1"/>
        <v>PH14</v>
      </c>
      <c r="C90" t="s">
        <v>822</v>
      </c>
      <c r="D90" t="s">
        <v>277</v>
      </c>
      <c r="E90" t="s">
        <v>280</v>
      </c>
      <c r="G90">
        <v>145</v>
      </c>
      <c r="H90">
        <v>11</v>
      </c>
      <c r="I90">
        <v>39.6</v>
      </c>
      <c r="K90">
        <v>0</v>
      </c>
      <c r="L90" s="86">
        <v>0</v>
      </c>
      <c r="M90" t="e">
        <v>#DIV/0!</v>
      </c>
    </row>
    <row r="91" spans="1:13" x14ac:dyDescent="0.3">
      <c r="A91" t="s">
        <v>680</v>
      </c>
      <c r="B91" t="str">
        <f t="shared" si="1"/>
        <v>PH14</v>
      </c>
      <c r="C91" t="s">
        <v>822</v>
      </c>
      <c r="D91" t="s">
        <v>279</v>
      </c>
      <c r="E91" t="s">
        <v>280</v>
      </c>
      <c r="G91">
        <v>110</v>
      </c>
      <c r="H91">
        <v>10</v>
      </c>
      <c r="I91">
        <v>56.4</v>
      </c>
      <c r="K91">
        <v>0</v>
      </c>
      <c r="L91" s="86">
        <v>0</v>
      </c>
      <c r="M91" t="e">
        <v>#DIV/0!</v>
      </c>
    </row>
    <row r="92" spans="1:13" x14ac:dyDescent="0.3">
      <c r="A92" t="s">
        <v>398</v>
      </c>
      <c r="B92" t="str">
        <f t="shared" si="1"/>
        <v>PH14</v>
      </c>
      <c r="C92" t="s">
        <v>781</v>
      </c>
      <c r="D92" t="s">
        <v>273</v>
      </c>
      <c r="E92" t="s">
        <v>281</v>
      </c>
      <c r="F92" s="85">
        <v>44377</v>
      </c>
      <c r="G92">
        <v>132</v>
      </c>
      <c r="H92">
        <v>13</v>
      </c>
      <c r="I92">
        <v>35.9</v>
      </c>
      <c r="J92">
        <v>6</v>
      </c>
      <c r="K92">
        <v>368</v>
      </c>
      <c r="L92" s="86">
        <v>26.285714285714285</v>
      </c>
      <c r="M92">
        <v>9.7554347826086948E-2</v>
      </c>
    </row>
    <row r="93" spans="1:13" x14ac:dyDescent="0.3">
      <c r="A93" t="s">
        <v>399</v>
      </c>
      <c r="B93" t="str">
        <f t="shared" si="1"/>
        <v>PH14</v>
      </c>
      <c r="C93" t="s">
        <v>781</v>
      </c>
      <c r="D93" t="s">
        <v>275</v>
      </c>
      <c r="E93" t="s">
        <v>281</v>
      </c>
      <c r="F93" s="85">
        <v>44377</v>
      </c>
      <c r="G93">
        <v>121</v>
      </c>
      <c r="H93">
        <v>11</v>
      </c>
      <c r="I93">
        <v>47.1</v>
      </c>
      <c r="J93">
        <v>6</v>
      </c>
      <c r="K93">
        <v>512</v>
      </c>
      <c r="L93" s="86">
        <v>42.666666666666664</v>
      </c>
      <c r="M93">
        <v>9.1992187500000003E-2</v>
      </c>
    </row>
    <row r="94" spans="1:13" x14ac:dyDescent="0.3">
      <c r="A94" t="s">
        <v>400</v>
      </c>
      <c r="B94" t="str">
        <f t="shared" si="1"/>
        <v>PH14</v>
      </c>
      <c r="C94" t="s">
        <v>781</v>
      </c>
      <c r="D94" t="s">
        <v>276</v>
      </c>
      <c r="E94" t="s">
        <v>281</v>
      </c>
      <c r="F94" s="85">
        <v>44379</v>
      </c>
      <c r="G94">
        <v>126</v>
      </c>
      <c r="H94">
        <v>11</v>
      </c>
      <c r="I94">
        <v>38.799999999999997</v>
      </c>
      <c r="J94">
        <v>48</v>
      </c>
      <c r="K94">
        <v>447</v>
      </c>
      <c r="L94" s="86">
        <v>37.25</v>
      </c>
      <c r="M94">
        <v>8.6800894854586128E-2</v>
      </c>
    </row>
    <row r="95" spans="1:13" x14ac:dyDescent="0.3">
      <c r="A95" t="s">
        <v>679</v>
      </c>
      <c r="B95" t="str">
        <f t="shared" si="1"/>
        <v>PH14</v>
      </c>
      <c r="C95" t="s">
        <v>781</v>
      </c>
      <c r="D95" t="s">
        <v>279</v>
      </c>
      <c r="E95" t="s">
        <v>281</v>
      </c>
      <c r="G95">
        <v>100</v>
      </c>
      <c r="H95">
        <v>11</v>
      </c>
      <c r="I95">
        <v>49.6</v>
      </c>
      <c r="K95">
        <v>0</v>
      </c>
      <c r="L95" s="86">
        <v>0</v>
      </c>
      <c r="M95" t="e">
        <v>#DIV/0!</v>
      </c>
    </row>
    <row r="96" spans="1:13" x14ac:dyDescent="0.3">
      <c r="A96" t="s">
        <v>401</v>
      </c>
      <c r="B96" t="str">
        <f t="shared" si="1"/>
        <v>PH14</v>
      </c>
      <c r="C96" t="s">
        <v>781</v>
      </c>
      <c r="D96" t="s">
        <v>273</v>
      </c>
      <c r="E96" t="s">
        <v>280</v>
      </c>
      <c r="F96" s="85">
        <v>44379</v>
      </c>
      <c r="G96">
        <v>111</v>
      </c>
      <c r="H96">
        <v>13</v>
      </c>
      <c r="I96">
        <v>39.200000000000003</v>
      </c>
      <c r="J96">
        <v>25</v>
      </c>
      <c r="K96">
        <v>436</v>
      </c>
      <c r="L96" s="86">
        <v>31.142857142857142</v>
      </c>
      <c r="M96">
        <v>8.990825688073395E-2</v>
      </c>
    </row>
    <row r="97" spans="1:13" x14ac:dyDescent="0.3">
      <c r="A97" t="s">
        <v>678</v>
      </c>
      <c r="B97" t="str">
        <f t="shared" si="1"/>
        <v>PH14</v>
      </c>
      <c r="C97" t="s">
        <v>781</v>
      </c>
      <c r="D97" t="s">
        <v>274</v>
      </c>
      <c r="E97" t="s">
        <v>280</v>
      </c>
      <c r="G97">
        <v>98</v>
      </c>
      <c r="H97">
        <v>12</v>
      </c>
      <c r="I97">
        <v>35.1</v>
      </c>
      <c r="K97">
        <v>0</v>
      </c>
      <c r="L97" s="86">
        <v>0</v>
      </c>
      <c r="M97" t="e">
        <v>#DIV/0!</v>
      </c>
    </row>
    <row r="98" spans="1:13" x14ac:dyDescent="0.3">
      <c r="A98" t="s">
        <v>677</v>
      </c>
      <c r="B98" t="str">
        <f t="shared" si="1"/>
        <v>PH15</v>
      </c>
      <c r="C98" t="s">
        <v>782</v>
      </c>
      <c r="D98" t="s">
        <v>273</v>
      </c>
      <c r="E98" t="s">
        <v>280</v>
      </c>
      <c r="G98">
        <v>110</v>
      </c>
      <c r="H98">
        <v>5</v>
      </c>
      <c r="I98">
        <v>17.5</v>
      </c>
      <c r="K98">
        <v>0</v>
      </c>
      <c r="L98" s="86">
        <v>0</v>
      </c>
      <c r="M98" t="e">
        <v>#DIV/0!</v>
      </c>
    </row>
    <row r="99" spans="1:13" x14ac:dyDescent="0.3">
      <c r="A99" t="s">
        <v>402</v>
      </c>
      <c r="B99" t="str">
        <f t="shared" si="1"/>
        <v>PH15</v>
      </c>
      <c r="C99" t="s">
        <v>782</v>
      </c>
      <c r="D99" t="s">
        <v>274</v>
      </c>
      <c r="E99" t="s">
        <v>280</v>
      </c>
      <c r="G99">
        <v>113</v>
      </c>
      <c r="H99">
        <v>8</v>
      </c>
      <c r="I99">
        <v>37</v>
      </c>
      <c r="K99">
        <v>0</v>
      </c>
      <c r="L99" s="86">
        <v>0</v>
      </c>
      <c r="M99" t="e">
        <v>#DIV/0!</v>
      </c>
    </row>
    <row r="100" spans="1:13" x14ac:dyDescent="0.3">
      <c r="A100" t="s">
        <v>676</v>
      </c>
      <c r="B100" t="str">
        <f t="shared" si="1"/>
        <v>PH15</v>
      </c>
      <c r="C100" t="s">
        <v>782</v>
      </c>
      <c r="D100" t="s">
        <v>276</v>
      </c>
      <c r="E100" t="s">
        <v>280</v>
      </c>
      <c r="F100" s="85">
        <v>44383</v>
      </c>
      <c r="G100">
        <v>62</v>
      </c>
      <c r="H100">
        <v>9</v>
      </c>
      <c r="I100">
        <v>39.1</v>
      </c>
      <c r="J100">
        <v>37</v>
      </c>
      <c r="K100">
        <v>488</v>
      </c>
      <c r="L100" s="86">
        <v>48.8</v>
      </c>
      <c r="M100">
        <v>8.0122950819672134E-2</v>
      </c>
    </row>
    <row r="101" spans="1:13" x14ac:dyDescent="0.3">
      <c r="A101" t="s">
        <v>403</v>
      </c>
      <c r="B101" t="str">
        <f t="shared" si="1"/>
        <v>PH16</v>
      </c>
      <c r="C101" t="s">
        <v>783</v>
      </c>
      <c r="D101" t="s">
        <v>278</v>
      </c>
      <c r="E101" t="s">
        <v>280</v>
      </c>
      <c r="F101" s="85">
        <v>44481</v>
      </c>
      <c r="G101">
        <v>118</v>
      </c>
      <c r="H101">
        <v>7</v>
      </c>
      <c r="I101">
        <v>29.7</v>
      </c>
      <c r="J101">
        <v>60</v>
      </c>
      <c r="K101">
        <v>308</v>
      </c>
      <c r="L101" s="86">
        <v>38.5</v>
      </c>
      <c r="M101">
        <v>9.6428571428571433E-2</v>
      </c>
    </row>
    <row r="102" spans="1:13" x14ac:dyDescent="0.3">
      <c r="A102" t="s">
        <v>675</v>
      </c>
      <c r="B102" t="str">
        <f t="shared" si="1"/>
        <v>PH16</v>
      </c>
      <c r="C102" t="s">
        <v>783</v>
      </c>
      <c r="D102" t="s">
        <v>274</v>
      </c>
      <c r="E102" t="s">
        <v>280</v>
      </c>
      <c r="G102">
        <v>118</v>
      </c>
      <c r="H102">
        <v>10</v>
      </c>
      <c r="I102">
        <v>41.6</v>
      </c>
      <c r="K102">
        <v>0</v>
      </c>
      <c r="L102" s="86">
        <v>0</v>
      </c>
      <c r="M102" t="e">
        <v>#DIV/0!</v>
      </c>
    </row>
    <row r="103" spans="1:13" x14ac:dyDescent="0.3">
      <c r="A103" t="s">
        <v>404</v>
      </c>
      <c r="B103" t="str">
        <f t="shared" si="1"/>
        <v>PH16</v>
      </c>
      <c r="C103" t="s">
        <v>783</v>
      </c>
      <c r="D103" t="s">
        <v>276</v>
      </c>
      <c r="E103" t="s">
        <v>280</v>
      </c>
      <c r="F103" s="85">
        <v>44481</v>
      </c>
      <c r="G103">
        <v>97</v>
      </c>
      <c r="H103">
        <v>5</v>
      </c>
      <c r="I103">
        <v>11.1</v>
      </c>
      <c r="J103">
        <v>53</v>
      </c>
      <c r="K103">
        <v>137</v>
      </c>
      <c r="L103" s="86">
        <v>22.833333333333332</v>
      </c>
      <c r="M103">
        <v>8.1021897810218971E-2</v>
      </c>
    </row>
    <row r="104" spans="1:13" x14ac:dyDescent="0.3">
      <c r="A104" t="s">
        <v>674</v>
      </c>
      <c r="B104" t="str">
        <f t="shared" si="1"/>
        <v>PH16</v>
      </c>
      <c r="C104" t="s">
        <v>783</v>
      </c>
      <c r="D104" t="s">
        <v>277</v>
      </c>
      <c r="E104" t="s">
        <v>280</v>
      </c>
      <c r="G104">
        <v>116</v>
      </c>
      <c r="H104">
        <v>6</v>
      </c>
      <c r="I104">
        <v>9.5</v>
      </c>
      <c r="K104">
        <v>0</v>
      </c>
      <c r="L104" s="86">
        <v>0</v>
      </c>
      <c r="M104" t="e">
        <v>#DIV/0!</v>
      </c>
    </row>
    <row r="105" spans="1:13" x14ac:dyDescent="0.3">
      <c r="A105" t="s">
        <v>673</v>
      </c>
      <c r="B105" t="str">
        <f t="shared" si="1"/>
        <v>PH16</v>
      </c>
      <c r="C105" t="s">
        <v>783</v>
      </c>
      <c r="D105" t="s">
        <v>274</v>
      </c>
      <c r="E105" t="s">
        <v>281</v>
      </c>
      <c r="G105">
        <v>117</v>
      </c>
      <c r="H105">
        <v>6</v>
      </c>
      <c r="I105">
        <v>26.4</v>
      </c>
      <c r="K105">
        <v>0</v>
      </c>
      <c r="L105" s="86">
        <v>0</v>
      </c>
      <c r="M105" t="e">
        <v>#DIV/0!</v>
      </c>
    </row>
    <row r="106" spans="1:13" x14ac:dyDescent="0.3">
      <c r="A106" t="s">
        <v>672</v>
      </c>
      <c r="B106" t="str">
        <f t="shared" si="1"/>
        <v>PH16</v>
      </c>
      <c r="C106" t="s">
        <v>783</v>
      </c>
      <c r="D106" t="s">
        <v>274</v>
      </c>
      <c r="E106" t="s">
        <v>281</v>
      </c>
      <c r="G106">
        <v>106</v>
      </c>
      <c r="H106">
        <v>4</v>
      </c>
      <c r="I106">
        <v>9.1</v>
      </c>
      <c r="K106">
        <v>0</v>
      </c>
      <c r="L106" s="86">
        <v>0</v>
      </c>
      <c r="M106" t="e">
        <v>#DIV/0!</v>
      </c>
    </row>
    <row r="107" spans="1:13" x14ac:dyDescent="0.3">
      <c r="A107" t="s">
        <v>405</v>
      </c>
      <c r="B107" t="str">
        <f t="shared" si="1"/>
        <v>PH16</v>
      </c>
      <c r="C107" t="s">
        <v>783</v>
      </c>
      <c r="D107" t="s">
        <v>276</v>
      </c>
      <c r="E107" t="s">
        <v>281</v>
      </c>
      <c r="F107" s="85">
        <v>44481</v>
      </c>
      <c r="G107">
        <v>105</v>
      </c>
      <c r="H107">
        <v>5</v>
      </c>
      <c r="I107">
        <v>11.4</v>
      </c>
      <c r="J107">
        <v>29</v>
      </c>
      <c r="K107">
        <v>126</v>
      </c>
      <c r="L107" s="86">
        <v>21</v>
      </c>
      <c r="M107">
        <v>9.0476190476190474E-2</v>
      </c>
    </row>
    <row r="108" spans="1:13" x14ac:dyDescent="0.3">
      <c r="A108" t="s">
        <v>406</v>
      </c>
      <c r="B108" t="str">
        <f t="shared" si="1"/>
        <v>PH16</v>
      </c>
      <c r="C108" t="s">
        <v>783</v>
      </c>
      <c r="D108" t="s">
        <v>279</v>
      </c>
      <c r="E108" t="s">
        <v>281</v>
      </c>
      <c r="F108" s="85">
        <v>44481</v>
      </c>
      <c r="G108">
        <v>108</v>
      </c>
      <c r="H108">
        <v>6</v>
      </c>
      <c r="I108">
        <v>19.8</v>
      </c>
      <c r="J108">
        <v>54</v>
      </c>
      <c r="K108">
        <v>167</v>
      </c>
      <c r="L108" s="86">
        <v>23.857142857142858</v>
      </c>
      <c r="M108">
        <v>0.11856287425149702</v>
      </c>
    </row>
    <row r="109" spans="1:13" x14ac:dyDescent="0.3">
      <c r="A109" t="s">
        <v>407</v>
      </c>
      <c r="B109" t="str">
        <f t="shared" si="1"/>
        <v>PH17</v>
      </c>
      <c r="C109" t="s">
        <v>784</v>
      </c>
      <c r="D109" t="s">
        <v>273</v>
      </c>
      <c r="E109" t="s">
        <v>280</v>
      </c>
      <c r="F109" s="85">
        <v>44384</v>
      </c>
      <c r="G109">
        <v>180</v>
      </c>
      <c r="H109">
        <v>4</v>
      </c>
      <c r="I109">
        <v>35.200000000000003</v>
      </c>
      <c r="J109">
        <v>75</v>
      </c>
      <c r="K109">
        <v>233</v>
      </c>
      <c r="L109" s="86">
        <v>46.6</v>
      </c>
      <c r="M109">
        <v>0.15107296137339057</v>
      </c>
    </row>
    <row r="110" spans="1:13" x14ac:dyDescent="0.3">
      <c r="A110" t="s">
        <v>671</v>
      </c>
      <c r="B110" t="str">
        <f t="shared" si="1"/>
        <v>PH17</v>
      </c>
      <c r="C110" t="s">
        <v>784</v>
      </c>
      <c r="D110" t="s">
        <v>275</v>
      </c>
      <c r="E110" t="s">
        <v>280</v>
      </c>
      <c r="G110">
        <v>170</v>
      </c>
      <c r="H110">
        <v>4</v>
      </c>
      <c r="I110">
        <v>42.6</v>
      </c>
      <c r="K110">
        <v>0</v>
      </c>
      <c r="L110" s="86">
        <v>0</v>
      </c>
      <c r="M110" t="e">
        <v>#DIV/0!</v>
      </c>
    </row>
    <row r="111" spans="1:13" x14ac:dyDescent="0.3">
      <c r="A111" t="s">
        <v>408</v>
      </c>
      <c r="B111" t="str">
        <f t="shared" si="1"/>
        <v>PH17</v>
      </c>
      <c r="C111" t="s">
        <v>784</v>
      </c>
      <c r="D111" t="s">
        <v>277</v>
      </c>
      <c r="E111" t="s">
        <v>280</v>
      </c>
      <c r="F111" s="85">
        <v>44383</v>
      </c>
      <c r="G111">
        <v>181</v>
      </c>
      <c r="H111">
        <v>3</v>
      </c>
      <c r="I111">
        <v>32</v>
      </c>
      <c r="J111">
        <v>34</v>
      </c>
      <c r="K111">
        <v>177</v>
      </c>
      <c r="L111" s="86">
        <v>44.25</v>
      </c>
      <c r="M111">
        <v>0.1807909604519774</v>
      </c>
    </row>
    <row r="112" spans="1:13" x14ac:dyDescent="0.3">
      <c r="A112" t="s">
        <v>670</v>
      </c>
      <c r="B112" t="str">
        <f t="shared" si="1"/>
        <v>PH17</v>
      </c>
      <c r="C112" t="s">
        <v>784</v>
      </c>
      <c r="D112" t="s">
        <v>277</v>
      </c>
      <c r="E112" t="s">
        <v>280</v>
      </c>
      <c r="G112">
        <v>194</v>
      </c>
      <c r="H112">
        <v>3</v>
      </c>
      <c r="I112">
        <v>29.9</v>
      </c>
      <c r="K112">
        <v>0</v>
      </c>
      <c r="L112" s="86">
        <v>0</v>
      </c>
      <c r="M112" t="e">
        <v>#DIV/0!</v>
      </c>
    </row>
    <row r="113" spans="1:13" x14ac:dyDescent="0.3">
      <c r="A113" t="s">
        <v>669</v>
      </c>
      <c r="B113" t="str">
        <f t="shared" si="1"/>
        <v>PH17</v>
      </c>
      <c r="C113" t="s">
        <v>784</v>
      </c>
      <c r="D113" t="s">
        <v>273</v>
      </c>
      <c r="E113" t="s">
        <v>281</v>
      </c>
      <c r="G113">
        <v>165</v>
      </c>
      <c r="H113">
        <v>3</v>
      </c>
      <c r="I113">
        <v>31.7</v>
      </c>
      <c r="K113">
        <v>0</v>
      </c>
      <c r="L113" s="86">
        <v>0</v>
      </c>
      <c r="M113" t="e">
        <v>#DIV/0!</v>
      </c>
    </row>
    <row r="114" spans="1:13" x14ac:dyDescent="0.3">
      <c r="A114" t="s">
        <v>668</v>
      </c>
      <c r="B114" t="str">
        <f t="shared" si="1"/>
        <v>PH17</v>
      </c>
      <c r="C114" t="s">
        <v>784</v>
      </c>
      <c r="D114" t="s">
        <v>275</v>
      </c>
      <c r="E114" t="s">
        <v>281</v>
      </c>
      <c r="G114">
        <v>210</v>
      </c>
      <c r="H114">
        <v>3</v>
      </c>
      <c r="I114">
        <v>43.9</v>
      </c>
      <c r="K114">
        <v>0</v>
      </c>
      <c r="L114" s="86">
        <v>0</v>
      </c>
      <c r="M114" t="e">
        <v>#DIV/0!</v>
      </c>
    </row>
    <row r="115" spans="1:13" x14ac:dyDescent="0.3">
      <c r="A115" t="s">
        <v>409</v>
      </c>
      <c r="B115" t="str">
        <f t="shared" si="1"/>
        <v>PH17</v>
      </c>
      <c r="C115" t="s">
        <v>784</v>
      </c>
      <c r="D115" t="s">
        <v>277</v>
      </c>
      <c r="E115" t="s">
        <v>281</v>
      </c>
      <c r="F115" s="85">
        <v>44383</v>
      </c>
      <c r="G115">
        <v>172</v>
      </c>
      <c r="H115">
        <v>3</v>
      </c>
      <c r="I115">
        <v>33.6</v>
      </c>
      <c r="J115">
        <v>23</v>
      </c>
      <c r="K115">
        <v>206</v>
      </c>
      <c r="L115" s="86">
        <v>51.5</v>
      </c>
      <c r="M115">
        <v>0.16310679611650486</v>
      </c>
    </row>
    <row r="116" spans="1:13" x14ac:dyDescent="0.3">
      <c r="A116" t="s">
        <v>410</v>
      </c>
      <c r="B116" t="str">
        <f t="shared" si="1"/>
        <v>PH17</v>
      </c>
      <c r="C116" t="s">
        <v>784</v>
      </c>
      <c r="D116" t="s">
        <v>279</v>
      </c>
      <c r="E116" t="s">
        <v>281</v>
      </c>
      <c r="F116" s="85">
        <v>44384</v>
      </c>
      <c r="G116">
        <v>162</v>
      </c>
      <c r="H116">
        <v>5</v>
      </c>
      <c r="I116">
        <v>40.200000000000003</v>
      </c>
      <c r="J116">
        <v>77</v>
      </c>
      <c r="K116">
        <v>297</v>
      </c>
      <c r="L116" s="86">
        <v>49.5</v>
      </c>
      <c r="M116">
        <v>0.13535353535353536</v>
      </c>
    </row>
    <row r="117" spans="1:13" x14ac:dyDescent="0.3">
      <c r="A117" t="s">
        <v>667</v>
      </c>
      <c r="B117" t="str">
        <f t="shared" si="1"/>
        <v>PH18</v>
      </c>
      <c r="C117" t="s">
        <v>785</v>
      </c>
      <c r="D117" t="s">
        <v>278</v>
      </c>
      <c r="E117" t="s">
        <v>280</v>
      </c>
      <c r="G117">
        <v>167</v>
      </c>
      <c r="H117">
        <v>7</v>
      </c>
      <c r="I117">
        <v>43.6</v>
      </c>
      <c r="K117">
        <v>0</v>
      </c>
      <c r="L117" s="86">
        <v>0</v>
      </c>
      <c r="M117" t="e">
        <v>#DIV/0!</v>
      </c>
    </row>
    <row r="118" spans="1:13" x14ac:dyDescent="0.3">
      <c r="A118" t="s">
        <v>666</v>
      </c>
      <c r="B118" t="str">
        <f t="shared" si="1"/>
        <v>PH18</v>
      </c>
      <c r="C118" t="s">
        <v>785</v>
      </c>
      <c r="D118" t="s">
        <v>275</v>
      </c>
      <c r="E118" t="s">
        <v>280</v>
      </c>
      <c r="G118">
        <v>152</v>
      </c>
      <c r="H118">
        <v>7</v>
      </c>
      <c r="I118">
        <v>1</v>
      </c>
      <c r="K118">
        <v>0</v>
      </c>
      <c r="L118" s="86">
        <v>0</v>
      </c>
      <c r="M118" t="e">
        <v>#DIV/0!</v>
      </c>
    </row>
    <row r="119" spans="1:13" x14ac:dyDescent="0.3">
      <c r="A119" t="s">
        <v>411</v>
      </c>
      <c r="B119" t="str">
        <f t="shared" si="1"/>
        <v>PH18</v>
      </c>
      <c r="C119" t="s">
        <v>785</v>
      </c>
      <c r="D119" t="s">
        <v>276</v>
      </c>
      <c r="E119" t="s">
        <v>280</v>
      </c>
      <c r="F119" s="85">
        <v>44417</v>
      </c>
      <c r="G119">
        <v>133</v>
      </c>
      <c r="H119">
        <v>8</v>
      </c>
      <c r="I119">
        <v>31.4</v>
      </c>
      <c r="J119">
        <v>31</v>
      </c>
      <c r="K119">
        <v>244</v>
      </c>
      <c r="L119" s="86">
        <v>27.111111111111111</v>
      </c>
      <c r="M119">
        <v>0.12868852459016392</v>
      </c>
    </row>
    <row r="120" spans="1:13" x14ac:dyDescent="0.3">
      <c r="A120" t="s">
        <v>412</v>
      </c>
      <c r="B120" t="str">
        <f t="shared" si="1"/>
        <v>PH18</v>
      </c>
      <c r="C120" t="s">
        <v>785</v>
      </c>
      <c r="D120" t="s">
        <v>279</v>
      </c>
      <c r="E120" t="s">
        <v>280</v>
      </c>
      <c r="F120" s="85">
        <v>44417</v>
      </c>
      <c r="G120">
        <v>153</v>
      </c>
      <c r="H120">
        <v>9</v>
      </c>
      <c r="I120">
        <v>30.1</v>
      </c>
      <c r="J120">
        <v>43</v>
      </c>
      <c r="K120">
        <v>170</v>
      </c>
      <c r="L120" s="86">
        <v>17</v>
      </c>
      <c r="M120">
        <v>0.17705882352941177</v>
      </c>
    </row>
    <row r="121" spans="1:13" x14ac:dyDescent="0.3">
      <c r="A121" t="s">
        <v>413</v>
      </c>
      <c r="B121" t="str">
        <f t="shared" si="1"/>
        <v>PH18</v>
      </c>
      <c r="C121" t="s">
        <v>785</v>
      </c>
      <c r="D121" t="s">
        <v>273</v>
      </c>
      <c r="E121" t="s">
        <v>281</v>
      </c>
      <c r="F121" s="85">
        <v>44417</v>
      </c>
      <c r="G121">
        <v>159</v>
      </c>
      <c r="H121">
        <v>7</v>
      </c>
      <c r="I121">
        <v>28.6</v>
      </c>
      <c r="J121">
        <v>56</v>
      </c>
      <c r="K121">
        <v>229</v>
      </c>
      <c r="L121" s="86">
        <v>28.625</v>
      </c>
      <c r="M121">
        <v>0.12489082969432315</v>
      </c>
    </row>
    <row r="122" spans="1:13" x14ac:dyDescent="0.3">
      <c r="A122" t="s">
        <v>665</v>
      </c>
      <c r="B122" t="str">
        <f t="shared" si="1"/>
        <v>PH18</v>
      </c>
      <c r="C122" t="s">
        <v>785</v>
      </c>
      <c r="D122" t="s">
        <v>275</v>
      </c>
      <c r="E122" t="s">
        <v>281</v>
      </c>
      <c r="G122">
        <v>152</v>
      </c>
      <c r="H122">
        <v>8</v>
      </c>
      <c r="I122">
        <v>15.6</v>
      </c>
      <c r="K122">
        <v>0</v>
      </c>
      <c r="L122" s="86">
        <v>0</v>
      </c>
      <c r="M122" t="e">
        <v>#DIV/0!</v>
      </c>
    </row>
    <row r="123" spans="1:13" x14ac:dyDescent="0.3">
      <c r="A123" t="s">
        <v>414</v>
      </c>
      <c r="B123" t="str">
        <f t="shared" si="1"/>
        <v>PH18</v>
      </c>
      <c r="C123" t="s">
        <v>785</v>
      </c>
      <c r="D123" t="s">
        <v>277</v>
      </c>
      <c r="E123" t="s">
        <v>281</v>
      </c>
      <c r="F123" s="85">
        <v>44417</v>
      </c>
      <c r="G123">
        <v>160</v>
      </c>
      <c r="H123">
        <v>10</v>
      </c>
      <c r="I123">
        <v>15.3</v>
      </c>
      <c r="J123">
        <v>38</v>
      </c>
      <c r="K123">
        <v>166</v>
      </c>
      <c r="L123" s="86">
        <v>15.090909090909092</v>
      </c>
      <c r="M123">
        <v>9.216867469879518E-2</v>
      </c>
    </row>
    <row r="124" spans="1:13" x14ac:dyDescent="0.3">
      <c r="A124" t="s">
        <v>664</v>
      </c>
      <c r="B124" t="str">
        <f t="shared" si="1"/>
        <v>PH18</v>
      </c>
      <c r="C124" t="s">
        <v>785</v>
      </c>
      <c r="D124" t="s">
        <v>279</v>
      </c>
      <c r="E124" t="s">
        <v>281</v>
      </c>
      <c r="G124">
        <v>164</v>
      </c>
      <c r="H124">
        <v>7</v>
      </c>
      <c r="I124">
        <v>7.2</v>
      </c>
      <c r="K124">
        <v>0</v>
      </c>
      <c r="L124" s="86">
        <v>0</v>
      </c>
      <c r="M124" t="e">
        <v>#DIV/0!</v>
      </c>
    </row>
    <row r="125" spans="1:13" x14ac:dyDescent="0.3">
      <c r="A125" t="s">
        <v>663</v>
      </c>
      <c r="B125" t="str">
        <f t="shared" si="1"/>
        <v>PH19</v>
      </c>
      <c r="C125" t="s">
        <v>786</v>
      </c>
      <c r="D125" t="s">
        <v>273</v>
      </c>
      <c r="E125" t="s">
        <v>280</v>
      </c>
      <c r="G125">
        <v>113</v>
      </c>
      <c r="H125">
        <v>13</v>
      </c>
      <c r="I125">
        <v>13.6</v>
      </c>
      <c r="K125">
        <v>0</v>
      </c>
      <c r="L125" s="86">
        <v>0</v>
      </c>
      <c r="M125" t="e">
        <v>#DIV/0!</v>
      </c>
    </row>
    <row r="126" spans="1:13" x14ac:dyDescent="0.3">
      <c r="A126" t="s">
        <v>662</v>
      </c>
      <c r="B126" t="str">
        <f t="shared" si="1"/>
        <v>PH19</v>
      </c>
      <c r="C126" t="s">
        <v>786</v>
      </c>
      <c r="D126" t="s">
        <v>275</v>
      </c>
      <c r="E126" t="s">
        <v>280</v>
      </c>
      <c r="G126">
        <v>135</v>
      </c>
      <c r="H126">
        <v>12</v>
      </c>
      <c r="I126">
        <v>20</v>
      </c>
      <c r="K126">
        <v>0</v>
      </c>
      <c r="L126" s="86">
        <v>0</v>
      </c>
      <c r="M126" t="e">
        <v>#DIV/0!</v>
      </c>
    </row>
    <row r="127" spans="1:13" x14ac:dyDescent="0.3">
      <c r="A127" t="s">
        <v>415</v>
      </c>
      <c r="B127" t="str">
        <f t="shared" si="1"/>
        <v>PH19</v>
      </c>
      <c r="C127" t="s">
        <v>786</v>
      </c>
      <c r="D127" t="s">
        <v>276</v>
      </c>
      <c r="E127" t="s">
        <v>280</v>
      </c>
      <c r="F127" s="85">
        <v>44417</v>
      </c>
      <c r="G127">
        <v>155</v>
      </c>
      <c r="H127">
        <v>9</v>
      </c>
      <c r="I127">
        <v>25.3</v>
      </c>
      <c r="J127">
        <v>34</v>
      </c>
      <c r="K127">
        <v>230</v>
      </c>
      <c r="L127" s="86">
        <v>23</v>
      </c>
      <c r="M127">
        <v>0.11</v>
      </c>
    </row>
    <row r="128" spans="1:13" x14ac:dyDescent="0.3">
      <c r="A128" t="s">
        <v>416</v>
      </c>
      <c r="B128" t="str">
        <f t="shared" si="1"/>
        <v>PH19</v>
      </c>
      <c r="C128" t="s">
        <v>786</v>
      </c>
      <c r="D128" t="s">
        <v>277</v>
      </c>
      <c r="E128" t="s">
        <v>280</v>
      </c>
      <c r="F128" s="85">
        <v>44417</v>
      </c>
      <c r="G128">
        <v>172</v>
      </c>
      <c r="H128">
        <v>11</v>
      </c>
      <c r="I128">
        <v>4.2</v>
      </c>
      <c r="J128">
        <v>20</v>
      </c>
      <c r="K128">
        <v>67</v>
      </c>
      <c r="L128" s="86">
        <v>5.583333333333333</v>
      </c>
      <c r="M128">
        <v>6.2686567164179113E-2</v>
      </c>
    </row>
    <row r="129" spans="1:13" x14ac:dyDescent="0.3">
      <c r="A129" t="s">
        <v>661</v>
      </c>
      <c r="B129" t="str">
        <f t="shared" si="1"/>
        <v>PH19</v>
      </c>
      <c r="C129" t="s">
        <v>823</v>
      </c>
      <c r="D129" t="s">
        <v>273</v>
      </c>
      <c r="E129" t="s">
        <v>281</v>
      </c>
      <c r="G129">
        <v>148</v>
      </c>
      <c r="H129">
        <v>13</v>
      </c>
      <c r="I129">
        <v>0.2</v>
      </c>
      <c r="K129">
        <v>0</v>
      </c>
      <c r="L129" s="86">
        <v>0</v>
      </c>
      <c r="M129" t="e">
        <v>#DIV/0!</v>
      </c>
    </row>
    <row r="130" spans="1:13" x14ac:dyDescent="0.3">
      <c r="A130" t="s">
        <v>417</v>
      </c>
      <c r="B130" t="str">
        <f t="shared" si="1"/>
        <v>PH19</v>
      </c>
      <c r="C130" t="s">
        <v>786</v>
      </c>
      <c r="D130" t="s">
        <v>275</v>
      </c>
      <c r="E130" t="s">
        <v>281</v>
      </c>
      <c r="F130" s="85">
        <v>44414</v>
      </c>
      <c r="G130">
        <v>136</v>
      </c>
      <c r="H130">
        <v>11</v>
      </c>
      <c r="I130">
        <v>14.8</v>
      </c>
      <c r="J130">
        <v>41</v>
      </c>
      <c r="K130">
        <v>179</v>
      </c>
      <c r="L130" s="86">
        <v>14.916666666666666</v>
      </c>
      <c r="M130">
        <v>8.2681564245810066E-2</v>
      </c>
    </row>
    <row r="131" spans="1:13" x14ac:dyDescent="0.3">
      <c r="A131" t="s">
        <v>418</v>
      </c>
      <c r="B131" t="str">
        <f t="shared" ref="B131:B194" si="2">LEFT(C131, 4)</f>
        <v>PH19</v>
      </c>
      <c r="C131" t="s">
        <v>786</v>
      </c>
      <c r="D131" t="s">
        <v>277</v>
      </c>
      <c r="E131" t="s">
        <v>281</v>
      </c>
      <c r="F131" s="85">
        <v>44414</v>
      </c>
      <c r="G131">
        <v>183</v>
      </c>
      <c r="H131">
        <v>8</v>
      </c>
      <c r="I131">
        <v>29.3</v>
      </c>
      <c r="J131">
        <v>37</v>
      </c>
      <c r="K131">
        <v>235</v>
      </c>
      <c r="L131" s="86">
        <v>26.111111111111111</v>
      </c>
      <c r="M131">
        <v>0.12468085106382978</v>
      </c>
    </row>
    <row r="132" spans="1:13" x14ac:dyDescent="0.3">
      <c r="A132" t="s">
        <v>660</v>
      </c>
      <c r="B132" t="str">
        <f t="shared" si="2"/>
        <v>PH19</v>
      </c>
      <c r="C132" t="s">
        <v>786</v>
      </c>
      <c r="D132" t="s">
        <v>279</v>
      </c>
      <c r="E132" t="s">
        <v>281</v>
      </c>
      <c r="G132">
        <v>150</v>
      </c>
      <c r="H132">
        <v>9</v>
      </c>
      <c r="I132">
        <v>0</v>
      </c>
      <c r="K132">
        <v>0</v>
      </c>
      <c r="L132" s="86">
        <v>0</v>
      </c>
      <c r="M132" t="e">
        <v>#DIV/0!</v>
      </c>
    </row>
    <row r="133" spans="1:13" x14ac:dyDescent="0.3">
      <c r="A133" t="s">
        <v>659</v>
      </c>
      <c r="B133" t="str">
        <f t="shared" si="2"/>
        <v>PH20</v>
      </c>
      <c r="C133" t="s">
        <v>787</v>
      </c>
      <c r="D133" t="s">
        <v>273</v>
      </c>
      <c r="E133" t="s">
        <v>280</v>
      </c>
      <c r="G133">
        <v>99</v>
      </c>
      <c r="H133">
        <v>8</v>
      </c>
      <c r="I133">
        <v>28.2</v>
      </c>
      <c r="K133">
        <v>0</v>
      </c>
      <c r="L133" s="86">
        <v>0</v>
      </c>
      <c r="M133" t="e">
        <v>#DIV/0!</v>
      </c>
    </row>
    <row r="134" spans="1:13" x14ac:dyDescent="0.3">
      <c r="A134" t="s">
        <v>658</v>
      </c>
      <c r="B134" t="str">
        <f t="shared" si="2"/>
        <v>PH20</v>
      </c>
      <c r="C134" t="s">
        <v>787</v>
      </c>
      <c r="D134" t="s">
        <v>275</v>
      </c>
      <c r="E134" t="s">
        <v>280</v>
      </c>
      <c r="G134">
        <v>100</v>
      </c>
      <c r="H134">
        <v>7</v>
      </c>
      <c r="I134">
        <v>32.200000000000003</v>
      </c>
      <c r="K134">
        <v>0</v>
      </c>
      <c r="L134" s="86">
        <v>0</v>
      </c>
      <c r="M134" t="e">
        <v>#DIV/0!</v>
      </c>
    </row>
    <row r="135" spans="1:13" x14ac:dyDescent="0.3">
      <c r="A135" t="s">
        <v>419</v>
      </c>
      <c r="B135" t="str">
        <f t="shared" si="2"/>
        <v>PH20</v>
      </c>
      <c r="C135" t="s">
        <v>787</v>
      </c>
      <c r="D135" t="s">
        <v>276</v>
      </c>
      <c r="E135" t="s">
        <v>280</v>
      </c>
      <c r="F135" s="85">
        <v>44385</v>
      </c>
      <c r="G135">
        <v>94</v>
      </c>
      <c r="H135">
        <v>9</v>
      </c>
      <c r="I135">
        <v>26.3</v>
      </c>
      <c r="J135">
        <v>0</v>
      </c>
      <c r="K135">
        <v>472</v>
      </c>
      <c r="L135" s="86">
        <v>47.2</v>
      </c>
      <c r="M135">
        <v>5.572033898305085E-2</v>
      </c>
    </row>
    <row r="136" spans="1:13" x14ac:dyDescent="0.3">
      <c r="A136" t="s">
        <v>420</v>
      </c>
      <c r="B136" t="str">
        <f t="shared" si="2"/>
        <v>PH20</v>
      </c>
      <c r="C136" t="s">
        <v>787</v>
      </c>
      <c r="D136" t="s">
        <v>277</v>
      </c>
      <c r="E136" t="s">
        <v>280</v>
      </c>
      <c r="F136" s="85">
        <v>44417</v>
      </c>
      <c r="G136">
        <v>65</v>
      </c>
      <c r="H136">
        <v>5</v>
      </c>
      <c r="I136">
        <v>18.5</v>
      </c>
      <c r="J136" t="s">
        <v>626</v>
      </c>
      <c r="K136">
        <v>369</v>
      </c>
      <c r="L136" s="86">
        <v>61.5</v>
      </c>
      <c r="M136">
        <v>5.0135501355013552E-2</v>
      </c>
    </row>
    <row r="137" spans="1:13" x14ac:dyDescent="0.3">
      <c r="A137" t="s">
        <v>657</v>
      </c>
      <c r="B137" t="str">
        <f t="shared" si="2"/>
        <v>PH20</v>
      </c>
      <c r="C137" t="s">
        <v>787</v>
      </c>
      <c r="D137" t="s">
        <v>273</v>
      </c>
      <c r="E137" t="s">
        <v>281</v>
      </c>
      <c r="G137">
        <v>98</v>
      </c>
      <c r="H137">
        <v>7</v>
      </c>
      <c r="I137">
        <v>26.1</v>
      </c>
      <c r="K137">
        <v>0</v>
      </c>
      <c r="L137" s="86">
        <v>0</v>
      </c>
      <c r="M137" t="e">
        <v>#DIV/0!</v>
      </c>
    </row>
    <row r="138" spans="1:13" x14ac:dyDescent="0.3">
      <c r="A138" t="s">
        <v>421</v>
      </c>
      <c r="B138" t="str">
        <f t="shared" si="2"/>
        <v>PH20</v>
      </c>
      <c r="C138" t="s">
        <v>787</v>
      </c>
      <c r="D138" t="s">
        <v>274</v>
      </c>
      <c r="E138" t="s">
        <v>281</v>
      </c>
      <c r="F138" s="85">
        <v>44389</v>
      </c>
      <c r="G138">
        <v>102</v>
      </c>
      <c r="H138">
        <v>8</v>
      </c>
      <c r="I138">
        <v>32.6</v>
      </c>
      <c r="J138">
        <v>0</v>
      </c>
      <c r="K138">
        <v>616</v>
      </c>
      <c r="L138" s="86">
        <v>68.444444444444443</v>
      </c>
      <c r="M138">
        <v>5.2922077922077926E-2</v>
      </c>
    </row>
    <row r="139" spans="1:13" x14ac:dyDescent="0.3">
      <c r="A139" t="s">
        <v>422</v>
      </c>
      <c r="B139" t="str">
        <f t="shared" si="2"/>
        <v>PH20</v>
      </c>
      <c r="C139" t="s">
        <v>787</v>
      </c>
      <c r="D139" t="s">
        <v>277</v>
      </c>
      <c r="E139" t="s">
        <v>281</v>
      </c>
      <c r="F139" s="85">
        <v>44417</v>
      </c>
      <c r="G139">
        <v>83</v>
      </c>
      <c r="H139">
        <v>6</v>
      </c>
      <c r="I139">
        <v>18.8</v>
      </c>
      <c r="J139" t="s">
        <v>626</v>
      </c>
      <c r="K139">
        <v>402</v>
      </c>
      <c r="L139" s="86">
        <v>57.428571428571431</v>
      </c>
      <c r="M139">
        <v>4.6766169154228855E-2</v>
      </c>
    </row>
    <row r="140" spans="1:13" x14ac:dyDescent="0.3">
      <c r="A140" t="s">
        <v>656</v>
      </c>
      <c r="B140" t="str">
        <f t="shared" si="2"/>
        <v>PH20</v>
      </c>
      <c r="C140" t="s">
        <v>787</v>
      </c>
      <c r="D140" t="s">
        <v>279</v>
      </c>
      <c r="E140" t="s">
        <v>281</v>
      </c>
      <c r="G140">
        <v>103</v>
      </c>
      <c r="H140">
        <v>10</v>
      </c>
      <c r="I140">
        <v>42.4</v>
      </c>
      <c r="K140">
        <v>0</v>
      </c>
      <c r="L140" s="86">
        <v>0</v>
      </c>
      <c r="M140" t="e">
        <v>#DIV/0!</v>
      </c>
    </row>
    <row r="141" spans="1:13" x14ac:dyDescent="0.3">
      <c r="A141" t="s">
        <v>423</v>
      </c>
      <c r="B141" t="str">
        <f t="shared" si="2"/>
        <v>PH21</v>
      </c>
      <c r="C141" t="s">
        <v>788</v>
      </c>
      <c r="D141" t="s">
        <v>273</v>
      </c>
      <c r="E141" t="s">
        <v>280</v>
      </c>
      <c r="F141" s="85">
        <v>44417</v>
      </c>
      <c r="G141">
        <v>146</v>
      </c>
      <c r="H141">
        <v>14</v>
      </c>
      <c r="I141">
        <v>8.6</v>
      </c>
      <c r="J141">
        <v>70</v>
      </c>
      <c r="K141">
        <v>209</v>
      </c>
      <c r="L141" s="86">
        <v>13.933333333333334</v>
      </c>
      <c r="M141">
        <v>4.114832535885167E-2</v>
      </c>
    </row>
    <row r="142" spans="1:13" x14ac:dyDescent="0.3">
      <c r="A142" t="s">
        <v>424</v>
      </c>
      <c r="B142" t="str">
        <f t="shared" si="2"/>
        <v>PH21</v>
      </c>
      <c r="C142" t="s">
        <v>788</v>
      </c>
      <c r="D142" t="s">
        <v>275</v>
      </c>
      <c r="E142" t="s">
        <v>280</v>
      </c>
      <c r="F142" s="85">
        <v>44417</v>
      </c>
      <c r="G142">
        <v>125</v>
      </c>
      <c r="H142">
        <v>16</v>
      </c>
      <c r="I142">
        <v>5.4</v>
      </c>
      <c r="J142">
        <v>128</v>
      </c>
      <c r="K142">
        <v>140</v>
      </c>
      <c r="L142" s="86">
        <v>8.235294117647058</v>
      </c>
      <c r="M142">
        <v>3.8571428571428576E-2</v>
      </c>
    </row>
    <row r="143" spans="1:13" x14ac:dyDescent="0.3">
      <c r="A143" t="s">
        <v>655</v>
      </c>
      <c r="B143" t="str">
        <f t="shared" si="2"/>
        <v>PH21</v>
      </c>
      <c r="C143" t="s">
        <v>788</v>
      </c>
      <c r="D143" t="s">
        <v>276</v>
      </c>
      <c r="E143" t="s">
        <v>280</v>
      </c>
      <c r="G143">
        <v>129</v>
      </c>
      <c r="H143">
        <v>21</v>
      </c>
      <c r="I143">
        <v>1.7</v>
      </c>
      <c r="K143">
        <v>0</v>
      </c>
      <c r="L143" s="86">
        <v>0</v>
      </c>
      <c r="M143" t="e">
        <v>#DIV/0!</v>
      </c>
    </row>
    <row r="144" spans="1:13" x14ac:dyDescent="0.3">
      <c r="A144" t="s">
        <v>654</v>
      </c>
      <c r="B144" t="str">
        <f t="shared" si="2"/>
        <v>PH21</v>
      </c>
      <c r="C144" t="s">
        <v>788</v>
      </c>
      <c r="D144" t="s">
        <v>279</v>
      </c>
      <c r="E144" t="s">
        <v>280</v>
      </c>
      <c r="G144">
        <v>80</v>
      </c>
      <c r="H144">
        <v>22</v>
      </c>
      <c r="I144">
        <v>0</v>
      </c>
      <c r="K144">
        <v>0</v>
      </c>
      <c r="L144" s="86">
        <v>0</v>
      </c>
      <c r="M144" t="e">
        <v>#DIV/0!</v>
      </c>
    </row>
    <row r="145" spans="1:13" x14ac:dyDescent="0.3">
      <c r="A145" t="s">
        <v>653</v>
      </c>
      <c r="B145" t="str">
        <f t="shared" si="2"/>
        <v>PH21</v>
      </c>
      <c r="C145" t="s">
        <v>788</v>
      </c>
      <c r="D145" t="s">
        <v>274</v>
      </c>
      <c r="E145" t="s">
        <v>281</v>
      </c>
      <c r="G145">
        <v>123</v>
      </c>
      <c r="H145">
        <v>24</v>
      </c>
      <c r="I145">
        <v>0.4</v>
      </c>
      <c r="K145">
        <v>0</v>
      </c>
      <c r="L145" s="86">
        <v>0</v>
      </c>
      <c r="M145" t="e">
        <v>#DIV/0!</v>
      </c>
    </row>
    <row r="146" spans="1:13" x14ac:dyDescent="0.3">
      <c r="A146" t="s">
        <v>425</v>
      </c>
      <c r="B146" t="str">
        <f t="shared" si="2"/>
        <v>PH21</v>
      </c>
      <c r="C146" t="s">
        <v>788</v>
      </c>
      <c r="D146" t="s">
        <v>274</v>
      </c>
      <c r="E146" t="s">
        <v>281</v>
      </c>
      <c r="F146" s="85">
        <v>44418</v>
      </c>
      <c r="G146">
        <v>122</v>
      </c>
      <c r="H146">
        <v>6</v>
      </c>
      <c r="I146">
        <v>9.1999999999999993</v>
      </c>
      <c r="J146">
        <v>48</v>
      </c>
      <c r="K146">
        <v>167</v>
      </c>
      <c r="L146" s="86">
        <v>23.857142857142858</v>
      </c>
      <c r="M146">
        <v>5.5089820359281436E-2</v>
      </c>
    </row>
    <row r="147" spans="1:13" x14ac:dyDescent="0.3">
      <c r="A147" t="s">
        <v>426</v>
      </c>
      <c r="B147" t="str">
        <f t="shared" si="2"/>
        <v>PH21</v>
      </c>
      <c r="C147" t="s">
        <v>788</v>
      </c>
      <c r="D147" t="s">
        <v>277</v>
      </c>
      <c r="E147" t="s">
        <v>281</v>
      </c>
      <c r="F147" s="85">
        <v>44418</v>
      </c>
      <c r="G147">
        <v>135</v>
      </c>
      <c r="H147">
        <v>5</v>
      </c>
      <c r="I147">
        <v>4.5999999999999996</v>
      </c>
      <c r="J147">
        <v>48</v>
      </c>
      <c r="K147">
        <v>113</v>
      </c>
      <c r="L147" s="86">
        <v>18.833333333333332</v>
      </c>
      <c r="M147">
        <v>4.0707964601769911E-2</v>
      </c>
    </row>
    <row r="148" spans="1:13" s="87" customFormat="1" x14ac:dyDescent="0.3">
      <c r="A148" s="87" t="s">
        <v>427</v>
      </c>
      <c r="B148" t="str">
        <f t="shared" si="2"/>
        <v>PH21</v>
      </c>
      <c r="C148" s="87" t="s">
        <v>788</v>
      </c>
      <c r="D148" t="s">
        <v>279</v>
      </c>
      <c r="E148" t="s">
        <v>281</v>
      </c>
      <c r="G148" s="87">
        <v>122</v>
      </c>
      <c r="H148" s="87">
        <v>22</v>
      </c>
      <c r="I148" s="87">
        <v>1.5</v>
      </c>
      <c r="K148">
        <v>0</v>
      </c>
      <c r="L148" s="93">
        <v>0</v>
      </c>
      <c r="M148" t="e">
        <v>#DIV/0!</v>
      </c>
    </row>
    <row r="149" spans="1:13" s="87" customFormat="1" x14ac:dyDescent="0.3">
      <c r="A149" s="87" t="s">
        <v>652</v>
      </c>
      <c r="B149" t="str">
        <f t="shared" si="2"/>
        <v>PH22</v>
      </c>
      <c r="C149" s="87" t="s">
        <v>789</v>
      </c>
      <c r="D149" t="s">
        <v>278</v>
      </c>
      <c r="E149" t="s">
        <v>280</v>
      </c>
      <c r="F149" s="94">
        <v>44427</v>
      </c>
      <c r="G149" s="87">
        <v>205</v>
      </c>
      <c r="H149" s="87">
        <v>8</v>
      </c>
      <c r="I149" s="87">
        <v>1.5</v>
      </c>
      <c r="J149" s="87">
        <v>60</v>
      </c>
      <c r="K149">
        <v>421</v>
      </c>
      <c r="L149" s="93">
        <v>46.777777777777779</v>
      </c>
      <c r="M149">
        <v>3.5629453681710215E-3</v>
      </c>
    </row>
    <row r="150" spans="1:13" x14ac:dyDescent="0.3">
      <c r="A150" t="s">
        <v>651</v>
      </c>
      <c r="B150" t="str">
        <f t="shared" si="2"/>
        <v>PH22</v>
      </c>
      <c r="C150" t="s">
        <v>789</v>
      </c>
      <c r="D150" t="s">
        <v>275</v>
      </c>
      <c r="E150" t="s">
        <v>280</v>
      </c>
      <c r="G150">
        <v>215</v>
      </c>
      <c r="H150">
        <v>12</v>
      </c>
      <c r="I150">
        <v>18.7</v>
      </c>
      <c r="K150">
        <v>0</v>
      </c>
      <c r="L150" s="93">
        <v>0</v>
      </c>
      <c r="M150" t="e">
        <v>#DIV/0!</v>
      </c>
    </row>
    <row r="151" spans="1:13" x14ac:dyDescent="0.3">
      <c r="A151" t="s">
        <v>650</v>
      </c>
      <c r="B151" t="str">
        <f t="shared" si="2"/>
        <v>PH22</v>
      </c>
      <c r="C151" t="s">
        <v>789</v>
      </c>
      <c r="D151" t="s">
        <v>277</v>
      </c>
      <c r="E151" t="s">
        <v>280</v>
      </c>
      <c r="G151">
        <v>184</v>
      </c>
      <c r="H151">
        <v>9</v>
      </c>
      <c r="I151">
        <v>25.6</v>
      </c>
      <c r="K151">
        <v>0</v>
      </c>
      <c r="L151" s="93">
        <v>0</v>
      </c>
      <c r="M151" t="e">
        <v>#DIV/0!</v>
      </c>
    </row>
    <row r="152" spans="1:13" x14ac:dyDescent="0.3">
      <c r="A152" t="s">
        <v>428</v>
      </c>
      <c r="B152" t="str">
        <f t="shared" si="2"/>
        <v>PH22</v>
      </c>
      <c r="C152" t="s">
        <v>789</v>
      </c>
      <c r="D152" t="s">
        <v>279</v>
      </c>
      <c r="E152" t="s">
        <v>280</v>
      </c>
      <c r="F152" s="85">
        <v>44427</v>
      </c>
      <c r="G152">
        <v>175</v>
      </c>
      <c r="H152">
        <v>9</v>
      </c>
      <c r="I152">
        <v>15.6</v>
      </c>
      <c r="J152">
        <v>77</v>
      </c>
      <c r="K152">
        <v>436</v>
      </c>
      <c r="L152" s="93">
        <v>43.6</v>
      </c>
      <c r="M152">
        <v>3.577981651376147E-2</v>
      </c>
    </row>
    <row r="153" spans="1:13" x14ac:dyDescent="0.3">
      <c r="A153" t="s">
        <v>429</v>
      </c>
      <c r="B153" t="str">
        <f t="shared" si="2"/>
        <v>PH22</v>
      </c>
      <c r="C153" t="s">
        <v>789</v>
      </c>
      <c r="D153" t="s">
        <v>274</v>
      </c>
      <c r="E153" t="s">
        <v>281</v>
      </c>
      <c r="F153" s="85">
        <v>44427</v>
      </c>
      <c r="G153">
        <v>173</v>
      </c>
      <c r="H153">
        <v>9</v>
      </c>
      <c r="I153">
        <v>28.8</v>
      </c>
      <c r="J153">
        <v>53</v>
      </c>
      <c r="K153">
        <v>528</v>
      </c>
      <c r="L153" s="93">
        <v>52.8</v>
      </c>
      <c r="M153">
        <v>5.454545454545455E-2</v>
      </c>
    </row>
    <row r="154" spans="1:13" x14ac:dyDescent="0.3">
      <c r="A154" t="s">
        <v>430</v>
      </c>
      <c r="B154" t="str">
        <f t="shared" si="2"/>
        <v>PH22</v>
      </c>
      <c r="C154" t="s">
        <v>789</v>
      </c>
      <c r="D154" t="s">
        <v>275</v>
      </c>
      <c r="E154" t="s">
        <v>281</v>
      </c>
      <c r="F154" s="85">
        <v>44427</v>
      </c>
      <c r="G154">
        <v>175</v>
      </c>
      <c r="H154">
        <v>10</v>
      </c>
      <c r="I154">
        <v>20.7</v>
      </c>
      <c r="J154">
        <v>56</v>
      </c>
      <c r="K154">
        <v>460</v>
      </c>
      <c r="L154" s="93">
        <v>41.81818181818182</v>
      </c>
      <c r="M154">
        <v>4.4999999999999998E-2</v>
      </c>
    </row>
    <row r="155" spans="1:13" x14ac:dyDescent="0.3">
      <c r="A155" t="s">
        <v>649</v>
      </c>
      <c r="B155" t="str">
        <f t="shared" si="2"/>
        <v>PH22</v>
      </c>
      <c r="C155" t="s">
        <v>789</v>
      </c>
      <c r="D155" t="s">
        <v>276</v>
      </c>
      <c r="E155" t="s">
        <v>281</v>
      </c>
      <c r="G155">
        <v>141</v>
      </c>
      <c r="H155">
        <v>12</v>
      </c>
      <c r="I155">
        <v>14.1</v>
      </c>
      <c r="K155">
        <v>0</v>
      </c>
      <c r="L155" s="93">
        <v>0</v>
      </c>
      <c r="M155" t="e">
        <v>#DIV/0!</v>
      </c>
    </row>
    <row r="156" spans="1:13" x14ac:dyDescent="0.3">
      <c r="A156" t="s">
        <v>648</v>
      </c>
      <c r="B156" t="str">
        <f t="shared" si="2"/>
        <v>PH22</v>
      </c>
      <c r="C156" t="s">
        <v>789</v>
      </c>
      <c r="D156" t="s">
        <v>277</v>
      </c>
      <c r="E156" t="s">
        <v>281</v>
      </c>
      <c r="G156">
        <v>174</v>
      </c>
      <c r="H156">
        <v>19</v>
      </c>
      <c r="I156">
        <v>29.8</v>
      </c>
      <c r="K156">
        <v>0</v>
      </c>
      <c r="L156" s="93">
        <v>0</v>
      </c>
      <c r="M156" t="e">
        <v>#DIV/0!</v>
      </c>
    </row>
    <row r="157" spans="1:13" x14ac:dyDescent="0.3">
      <c r="A157" t="s">
        <v>647</v>
      </c>
      <c r="B157" t="str">
        <f t="shared" si="2"/>
        <v>PH23</v>
      </c>
      <c r="C157" t="s">
        <v>790</v>
      </c>
      <c r="D157" t="s">
        <v>273</v>
      </c>
      <c r="E157" t="s">
        <v>280</v>
      </c>
      <c r="G157">
        <v>141</v>
      </c>
      <c r="H157">
        <v>6</v>
      </c>
      <c r="I157">
        <v>25.3</v>
      </c>
      <c r="K157">
        <v>0</v>
      </c>
      <c r="L157" s="93">
        <v>0</v>
      </c>
      <c r="M157" t="e">
        <v>#DIV/0!</v>
      </c>
    </row>
    <row r="158" spans="1:13" x14ac:dyDescent="0.3">
      <c r="A158" t="s">
        <v>646</v>
      </c>
      <c r="B158" t="str">
        <f t="shared" si="2"/>
        <v>PH23</v>
      </c>
      <c r="C158" t="s">
        <v>790</v>
      </c>
      <c r="D158" t="s">
        <v>274</v>
      </c>
      <c r="E158" t="s">
        <v>280</v>
      </c>
      <c r="G158">
        <v>141</v>
      </c>
      <c r="H158">
        <v>7</v>
      </c>
      <c r="I158">
        <v>26.8</v>
      </c>
      <c r="K158">
        <v>0</v>
      </c>
      <c r="L158" s="93">
        <v>0</v>
      </c>
      <c r="M158" t="e">
        <v>#DIV/0!</v>
      </c>
    </row>
    <row r="159" spans="1:13" x14ac:dyDescent="0.3">
      <c r="A159" t="s">
        <v>431</v>
      </c>
      <c r="B159" t="str">
        <f t="shared" si="2"/>
        <v>PH23</v>
      </c>
      <c r="C159" t="s">
        <v>790</v>
      </c>
      <c r="D159" t="s">
        <v>277</v>
      </c>
      <c r="E159" t="s">
        <v>280</v>
      </c>
      <c r="F159" s="85">
        <v>44391</v>
      </c>
      <c r="G159">
        <v>161</v>
      </c>
      <c r="H159">
        <v>11</v>
      </c>
      <c r="I159">
        <v>34</v>
      </c>
      <c r="J159">
        <v>29</v>
      </c>
      <c r="K159">
        <v>1119</v>
      </c>
      <c r="L159" s="93">
        <v>93.25</v>
      </c>
      <c r="M159">
        <v>3.038427167113494E-2</v>
      </c>
    </row>
    <row r="160" spans="1:13" x14ac:dyDescent="0.3">
      <c r="A160" t="s">
        <v>432</v>
      </c>
      <c r="B160" t="str">
        <f t="shared" si="2"/>
        <v>PH23</v>
      </c>
      <c r="C160" t="s">
        <v>790</v>
      </c>
      <c r="D160" t="s">
        <v>279</v>
      </c>
      <c r="E160" t="s">
        <v>280</v>
      </c>
      <c r="F160" s="85">
        <v>44391</v>
      </c>
      <c r="G160">
        <v>154</v>
      </c>
      <c r="H160">
        <v>8</v>
      </c>
      <c r="I160">
        <v>21.6</v>
      </c>
      <c r="J160">
        <v>17</v>
      </c>
      <c r="K160">
        <v>787</v>
      </c>
      <c r="L160" s="93">
        <v>87.444444444444443</v>
      </c>
      <c r="M160">
        <v>2.7445997458703939E-2</v>
      </c>
    </row>
    <row r="161" spans="1:13" x14ac:dyDescent="0.3">
      <c r="A161" t="s">
        <v>645</v>
      </c>
      <c r="B161" t="str">
        <f t="shared" si="2"/>
        <v>PH23</v>
      </c>
      <c r="C161" t="s">
        <v>790</v>
      </c>
      <c r="D161" t="s">
        <v>273</v>
      </c>
      <c r="E161" t="s">
        <v>281</v>
      </c>
      <c r="G161">
        <v>130</v>
      </c>
      <c r="H161">
        <v>7</v>
      </c>
      <c r="I161">
        <v>28.9</v>
      </c>
      <c r="K161">
        <v>0</v>
      </c>
      <c r="L161" s="93">
        <v>0</v>
      </c>
      <c r="M161" t="e">
        <v>#DIV/0!</v>
      </c>
    </row>
    <row r="162" spans="1:13" x14ac:dyDescent="0.3">
      <c r="A162" t="s">
        <v>644</v>
      </c>
      <c r="B162" t="str">
        <f t="shared" si="2"/>
        <v>PH23</v>
      </c>
      <c r="C162" t="s">
        <v>790</v>
      </c>
      <c r="D162" t="s">
        <v>275</v>
      </c>
      <c r="E162" t="s">
        <v>281</v>
      </c>
      <c r="G162">
        <v>190</v>
      </c>
      <c r="H162">
        <v>8</v>
      </c>
      <c r="I162">
        <v>23.2</v>
      </c>
      <c r="K162">
        <v>0</v>
      </c>
      <c r="L162" s="93">
        <v>0</v>
      </c>
      <c r="M162" t="e">
        <v>#DIV/0!</v>
      </c>
    </row>
    <row r="163" spans="1:13" x14ac:dyDescent="0.3">
      <c r="A163" t="s">
        <v>433</v>
      </c>
      <c r="B163" t="str">
        <f t="shared" si="2"/>
        <v>PH23</v>
      </c>
      <c r="C163" t="s">
        <v>790</v>
      </c>
      <c r="D163" t="s">
        <v>277</v>
      </c>
      <c r="E163" t="s">
        <v>281</v>
      </c>
      <c r="F163" s="85">
        <v>44393</v>
      </c>
      <c r="G163">
        <v>190</v>
      </c>
      <c r="H163">
        <v>10</v>
      </c>
      <c r="I163">
        <v>27.3</v>
      </c>
      <c r="J163">
        <v>30</v>
      </c>
      <c r="K163">
        <v>938</v>
      </c>
      <c r="L163" s="93">
        <v>85.272727272727266</v>
      </c>
      <c r="M163">
        <v>2.9104477611940301E-2</v>
      </c>
    </row>
    <row r="164" spans="1:13" x14ac:dyDescent="0.3">
      <c r="A164" t="s">
        <v>434</v>
      </c>
      <c r="B164" t="str">
        <f t="shared" si="2"/>
        <v>PH23</v>
      </c>
      <c r="C164" t="s">
        <v>790</v>
      </c>
      <c r="D164" t="s">
        <v>277</v>
      </c>
      <c r="E164" t="s">
        <v>281</v>
      </c>
      <c r="F164" s="85">
        <v>44393</v>
      </c>
      <c r="G164">
        <v>150</v>
      </c>
      <c r="H164">
        <v>6</v>
      </c>
      <c r="I164">
        <v>25.4</v>
      </c>
      <c r="J164">
        <v>76</v>
      </c>
      <c r="K164">
        <v>728</v>
      </c>
      <c r="L164" s="93">
        <v>104</v>
      </c>
      <c r="M164">
        <v>3.4890109890109891E-2</v>
      </c>
    </row>
    <row r="165" spans="1:13" x14ac:dyDescent="0.3">
      <c r="A165" t="s">
        <v>435</v>
      </c>
      <c r="B165" t="str">
        <f t="shared" si="2"/>
        <v>PH24</v>
      </c>
      <c r="C165" t="s">
        <v>791</v>
      </c>
      <c r="D165" t="s">
        <v>273</v>
      </c>
      <c r="E165" t="s">
        <v>280</v>
      </c>
      <c r="F165" s="85">
        <v>44418</v>
      </c>
      <c r="G165">
        <v>125</v>
      </c>
      <c r="H165">
        <v>5</v>
      </c>
      <c r="I165">
        <v>26.1</v>
      </c>
      <c r="J165">
        <v>14</v>
      </c>
      <c r="K165">
        <v>148</v>
      </c>
      <c r="L165" s="93">
        <v>24.666666666666668</v>
      </c>
      <c r="M165">
        <v>0.17635135135135135</v>
      </c>
    </row>
    <row r="166" spans="1:13" x14ac:dyDescent="0.3">
      <c r="A166" t="s">
        <v>436</v>
      </c>
      <c r="B166" t="str">
        <f t="shared" si="2"/>
        <v>PH24</v>
      </c>
      <c r="C166" t="s">
        <v>791</v>
      </c>
      <c r="D166" t="s">
        <v>274</v>
      </c>
      <c r="E166" t="s">
        <v>280</v>
      </c>
      <c r="F166" s="85">
        <v>44418</v>
      </c>
      <c r="G166">
        <v>113</v>
      </c>
      <c r="H166">
        <v>5</v>
      </c>
      <c r="I166">
        <v>6.2</v>
      </c>
      <c r="J166">
        <v>58</v>
      </c>
      <c r="K166">
        <v>255</v>
      </c>
      <c r="L166" s="93">
        <v>42.5</v>
      </c>
      <c r="M166">
        <v>2.4313725490196079E-2</v>
      </c>
    </row>
    <row r="167" spans="1:13" x14ac:dyDescent="0.3">
      <c r="A167" t="s">
        <v>643</v>
      </c>
      <c r="B167" t="str">
        <f t="shared" si="2"/>
        <v>PH24</v>
      </c>
      <c r="C167" t="s">
        <v>791</v>
      </c>
      <c r="D167" t="s">
        <v>277</v>
      </c>
      <c r="E167" t="s">
        <v>280</v>
      </c>
      <c r="G167">
        <v>114</v>
      </c>
      <c r="H167">
        <v>14</v>
      </c>
      <c r="I167">
        <v>13.8</v>
      </c>
      <c r="K167">
        <v>0</v>
      </c>
      <c r="L167" s="93">
        <v>0</v>
      </c>
      <c r="M167" t="e">
        <v>#DIV/0!</v>
      </c>
    </row>
    <row r="168" spans="1:13" x14ac:dyDescent="0.3">
      <c r="A168" t="s">
        <v>642</v>
      </c>
      <c r="B168" t="str">
        <f t="shared" si="2"/>
        <v>PH24</v>
      </c>
      <c r="C168" t="s">
        <v>791</v>
      </c>
      <c r="D168" t="s">
        <v>279</v>
      </c>
      <c r="E168" t="s">
        <v>280</v>
      </c>
      <c r="G168">
        <v>103</v>
      </c>
      <c r="H168">
        <v>13</v>
      </c>
      <c r="I168">
        <v>6</v>
      </c>
      <c r="K168">
        <v>0</v>
      </c>
      <c r="L168" s="93">
        <v>0</v>
      </c>
      <c r="M168" t="e">
        <v>#DIV/0!</v>
      </c>
    </row>
    <row r="169" spans="1:13" x14ac:dyDescent="0.3">
      <c r="A169" t="s">
        <v>641</v>
      </c>
      <c r="B169" t="str">
        <f t="shared" si="2"/>
        <v>PH24</v>
      </c>
      <c r="C169" t="s">
        <v>791</v>
      </c>
      <c r="D169" t="s">
        <v>274</v>
      </c>
      <c r="E169" t="s">
        <v>281</v>
      </c>
      <c r="G169">
        <v>118</v>
      </c>
      <c r="H169">
        <v>9</v>
      </c>
      <c r="I169">
        <v>13.7</v>
      </c>
      <c r="K169">
        <v>0</v>
      </c>
      <c r="L169" s="93">
        <v>0</v>
      </c>
      <c r="M169" t="e">
        <v>#DIV/0!</v>
      </c>
    </row>
    <row r="170" spans="1:13" x14ac:dyDescent="0.3">
      <c r="A170" t="s">
        <v>437</v>
      </c>
      <c r="B170" t="str">
        <f t="shared" si="2"/>
        <v>PH24</v>
      </c>
      <c r="C170" t="s">
        <v>791</v>
      </c>
      <c r="D170" t="s">
        <v>275</v>
      </c>
      <c r="E170" t="s">
        <v>281</v>
      </c>
      <c r="F170" s="85">
        <v>44418</v>
      </c>
      <c r="G170">
        <v>186</v>
      </c>
      <c r="H170">
        <v>6</v>
      </c>
      <c r="I170">
        <v>4.5</v>
      </c>
      <c r="J170">
        <v>166</v>
      </c>
      <c r="K170">
        <v>519</v>
      </c>
      <c r="L170" s="93">
        <v>74.142857142857139</v>
      </c>
      <c r="M170">
        <v>8.670520231213872E-3</v>
      </c>
    </row>
    <row r="171" spans="1:13" x14ac:dyDescent="0.3">
      <c r="A171" t="s">
        <v>640</v>
      </c>
      <c r="B171" t="str">
        <f t="shared" si="2"/>
        <v>PH24</v>
      </c>
      <c r="C171" t="s">
        <v>791</v>
      </c>
      <c r="D171" t="s">
        <v>276</v>
      </c>
      <c r="E171" t="s">
        <v>281</v>
      </c>
      <c r="G171">
        <v>120</v>
      </c>
      <c r="H171">
        <v>11</v>
      </c>
      <c r="I171">
        <v>4.3</v>
      </c>
      <c r="K171">
        <v>0</v>
      </c>
      <c r="L171" s="93">
        <v>0</v>
      </c>
      <c r="M171" t="e">
        <v>#DIV/0!</v>
      </c>
    </row>
    <row r="172" spans="1:13" x14ac:dyDescent="0.3">
      <c r="A172" t="s">
        <v>438</v>
      </c>
      <c r="B172" t="str">
        <f t="shared" si="2"/>
        <v>PH24</v>
      </c>
      <c r="C172" t="s">
        <v>791</v>
      </c>
      <c r="D172" t="s">
        <v>279</v>
      </c>
      <c r="E172" t="s">
        <v>281</v>
      </c>
      <c r="F172" s="85">
        <v>44418</v>
      </c>
      <c r="G172">
        <v>122</v>
      </c>
      <c r="H172">
        <v>8</v>
      </c>
      <c r="I172">
        <v>8.4</v>
      </c>
      <c r="J172">
        <v>40</v>
      </c>
      <c r="K172">
        <v>248</v>
      </c>
      <c r="L172" s="93">
        <v>27.555555555555557</v>
      </c>
      <c r="M172">
        <v>3.3870967741935487E-2</v>
      </c>
    </row>
    <row r="173" spans="1:13" x14ac:dyDescent="0.3">
      <c r="A173" t="s">
        <v>639</v>
      </c>
      <c r="B173" t="str">
        <f t="shared" si="2"/>
        <v>PH25</v>
      </c>
      <c r="C173" t="s">
        <v>792</v>
      </c>
      <c r="D173" t="s">
        <v>273</v>
      </c>
      <c r="E173" t="s">
        <v>280</v>
      </c>
      <c r="G173">
        <v>162</v>
      </c>
      <c r="H173">
        <v>16</v>
      </c>
      <c r="I173">
        <v>35.4</v>
      </c>
      <c r="K173">
        <v>0</v>
      </c>
      <c r="L173" s="93">
        <v>0</v>
      </c>
      <c r="M173" t="e">
        <v>#DIV/0!</v>
      </c>
    </row>
    <row r="174" spans="1:13" x14ac:dyDescent="0.3">
      <c r="A174" t="s">
        <v>439</v>
      </c>
      <c r="B174" t="str">
        <f t="shared" si="2"/>
        <v>PH25</v>
      </c>
      <c r="C174" t="s">
        <v>792</v>
      </c>
      <c r="D174" t="s">
        <v>275</v>
      </c>
      <c r="E174" t="s">
        <v>280</v>
      </c>
      <c r="F174" s="85">
        <v>44419</v>
      </c>
      <c r="G174">
        <v>150</v>
      </c>
      <c r="H174">
        <v>22</v>
      </c>
      <c r="I174">
        <v>31.2</v>
      </c>
      <c r="J174">
        <v>82</v>
      </c>
      <c r="K174">
        <v>623</v>
      </c>
      <c r="L174" s="93">
        <v>27.086956521739129</v>
      </c>
      <c r="M174">
        <v>5.0080256821829858E-2</v>
      </c>
    </row>
    <row r="175" spans="1:13" x14ac:dyDescent="0.3">
      <c r="A175" t="s">
        <v>440</v>
      </c>
      <c r="B175" t="str">
        <f t="shared" si="2"/>
        <v>PH25</v>
      </c>
      <c r="C175" t="s">
        <v>792</v>
      </c>
      <c r="D175" t="s">
        <v>276</v>
      </c>
      <c r="E175" t="s">
        <v>280</v>
      </c>
      <c r="F175" s="85">
        <v>44419</v>
      </c>
      <c r="G175">
        <v>155</v>
      </c>
      <c r="H175">
        <v>24</v>
      </c>
      <c r="I175">
        <v>44.1</v>
      </c>
      <c r="J175">
        <v>112</v>
      </c>
      <c r="K175">
        <v>706</v>
      </c>
      <c r="L175" s="93">
        <v>28.24</v>
      </c>
      <c r="M175">
        <v>6.2464589235127481E-2</v>
      </c>
    </row>
    <row r="176" spans="1:13" x14ac:dyDescent="0.3">
      <c r="A176" t="s">
        <v>638</v>
      </c>
      <c r="B176" t="str">
        <f t="shared" si="2"/>
        <v>PH25</v>
      </c>
      <c r="C176" t="s">
        <v>792</v>
      </c>
      <c r="D176" t="s">
        <v>277</v>
      </c>
      <c r="E176" t="s">
        <v>280</v>
      </c>
      <c r="G176">
        <v>145</v>
      </c>
      <c r="H176">
        <v>15</v>
      </c>
      <c r="I176">
        <v>48.4</v>
      </c>
      <c r="K176">
        <v>0</v>
      </c>
      <c r="L176" s="93">
        <v>0</v>
      </c>
      <c r="M176" t="e">
        <v>#DIV/0!</v>
      </c>
    </row>
    <row r="177" spans="1:13" x14ac:dyDescent="0.3">
      <c r="A177" t="s">
        <v>441</v>
      </c>
      <c r="B177" t="str">
        <f t="shared" si="2"/>
        <v>PH25</v>
      </c>
      <c r="C177" t="s">
        <v>792</v>
      </c>
      <c r="D177" t="s">
        <v>273</v>
      </c>
      <c r="E177" t="s">
        <v>281</v>
      </c>
      <c r="F177" s="85">
        <v>44419</v>
      </c>
      <c r="G177">
        <v>142</v>
      </c>
      <c r="H177">
        <v>16</v>
      </c>
      <c r="I177">
        <v>39.1</v>
      </c>
      <c r="J177">
        <v>107</v>
      </c>
      <c r="K177">
        <v>600</v>
      </c>
      <c r="L177" s="93">
        <v>35.294117647058826</v>
      </c>
      <c r="M177">
        <v>6.5166666666666664E-2</v>
      </c>
    </row>
    <row r="178" spans="1:13" x14ac:dyDescent="0.3">
      <c r="A178" t="s">
        <v>637</v>
      </c>
      <c r="B178" t="str">
        <f t="shared" si="2"/>
        <v>PH25</v>
      </c>
      <c r="C178" t="s">
        <v>792</v>
      </c>
      <c r="D178" t="s">
        <v>275</v>
      </c>
      <c r="E178" t="s">
        <v>281</v>
      </c>
      <c r="G178">
        <v>124</v>
      </c>
      <c r="H178">
        <v>15</v>
      </c>
      <c r="I178">
        <v>35.799999999999997</v>
      </c>
      <c r="K178">
        <v>0</v>
      </c>
      <c r="L178" s="93">
        <v>0</v>
      </c>
      <c r="M178" t="e">
        <v>#DIV/0!</v>
      </c>
    </row>
    <row r="179" spans="1:13" x14ac:dyDescent="0.3">
      <c r="A179" t="s">
        <v>636</v>
      </c>
      <c r="B179" t="str">
        <f t="shared" si="2"/>
        <v>PH25</v>
      </c>
      <c r="C179" t="s">
        <v>792</v>
      </c>
      <c r="D179" t="s">
        <v>277</v>
      </c>
      <c r="E179" t="s">
        <v>281</v>
      </c>
      <c r="G179">
        <v>159</v>
      </c>
      <c r="H179">
        <v>12</v>
      </c>
      <c r="I179">
        <v>35</v>
      </c>
      <c r="K179">
        <v>0</v>
      </c>
      <c r="L179" s="93">
        <v>0</v>
      </c>
      <c r="M179" t="e">
        <v>#DIV/0!</v>
      </c>
    </row>
    <row r="180" spans="1:13" x14ac:dyDescent="0.3">
      <c r="A180" t="s">
        <v>442</v>
      </c>
      <c r="B180" t="str">
        <f t="shared" si="2"/>
        <v>PH25</v>
      </c>
      <c r="C180" t="s">
        <v>792</v>
      </c>
      <c r="D180" t="s">
        <v>277</v>
      </c>
      <c r="E180" t="s">
        <v>281</v>
      </c>
      <c r="F180" s="85">
        <v>44419</v>
      </c>
      <c r="G180">
        <v>148</v>
      </c>
      <c r="H180">
        <v>16</v>
      </c>
      <c r="I180">
        <v>42.3</v>
      </c>
      <c r="J180">
        <v>79</v>
      </c>
      <c r="K180">
        <v>614</v>
      </c>
      <c r="L180" s="93">
        <v>36.117647058823529</v>
      </c>
      <c r="M180">
        <v>6.889250814332247E-2</v>
      </c>
    </row>
    <row r="181" spans="1:13" x14ac:dyDescent="0.3">
      <c r="A181" t="s">
        <v>635</v>
      </c>
      <c r="B181" t="str">
        <f t="shared" si="2"/>
        <v>PH26</v>
      </c>
      <c r="C181" t="s">
        <v>793</v>
      </c>
      <c r="D181" t="s">
        <v>273</v>
      </c>
      <c r="E181" t="s">
        <v>280</v>
      </c>
      <c r="G181">
        <v>140</v>
      </c>
      <c r="H181">
        <v>13</v>
      </c>
      <c r="I181">
        <v>35.200000000000003</v>
      </c>
      <c r="K181">
        <v>0</v>
      </c>
      <c r="L181" s="93">
        <v>0</v>
      </c>
      <c r="M181" t="e">
        <v>#DIV/0!</v>
      </c>
    </row>
    <row r="182" spans="1:13" x14ac:dyDescent="0.3">
      <c r="A182" t="s">
        <v>443</v>
      </c>
      <c r="B182" t="str">
        <f t="shared" si="2"/>
        <v>PH26</v>
      </c>
      <c r="C182" t="s">
        <v>793</v>
      </c>
      <c r="D182" t="s">
        <v>274</v>
      </c>
      <c r="E182" t="s">
        <v>280</v>
      </c>
      <c r="F182" s="85">
        <v>44419</v>
      </c>
      <c r="G182">
        <v>120</v>
      </c>
      <c r="H182">
        <v>13</v>
      </c>
      <c r="I182">
        <v>46.5</v>
      </c>
      <c r="J182">
        <v>119</v>
      </c>
      <c r="K182">
        <v>1041</v>
      </c>
      <c r="L182" s="93">
        <v>74.357142857142861</v>
      </c>
      <c r="M182">
        <v>4.4668587896253602E-2</v>
      </c>
    </row>
    <row r="183" spans="1:13" x14ac:dyDescent="0.3">
      <c r="A183" t="s">
        <v>634</v>
      </c>
      <c r="B183" t="str">
        <f t="shared" si="2"/>
        <v>PH26</v>
      </c>
      <c r="C183" t="s">
        <v>793</v>
      </c>
      <c r="D183" t="s">
        <v>276</v>
      </c>
      <c r="E183" t="s">
        <v>280</v>
      </c>
      <c r="G183">
        <v>131</v>
      </c>
      <c r="H183">
        <v>14</v>
      </c>
      <c r="I183">
        <v>45.6</v>
      </c>
      <c r="K183">
        <v>0</v>
      </c>
      <c r="L183" s="93">
        <v>0</v>
      </c>
      <c r="M183" t="e">
        <v>#DIV/0!</v>
      </c>
    </row>
    <row r="184" spans="1:13" x14ac:dyDescent="0.3">
      <c r="A184" t="s">
        <v>444</v>
      </c>
      <c r="B184" t="str">
        <f t="shared" si="2"/>
        <v>PH26</v>
      </c>
      <c r="C184" t="s">
        <v>793</v>
      </c>
      <c r="D184" t="s">
        <v>279</v>
      </c>
      <c r="E184" t="s">
        <v>280</v>
      </c>
      <c r="F184" s="85">
        <v>44419</v>
      </c>
      <c r="G184">
        <v>138</v>
      </c>
      <c r="H184">
        <v>12</v>
      </c>
      <c r="I184">
        <v>41.1</v>
      </c>
      <c r="J184">
        <v>74</v>
      </c>
      <c r="K184">
        <v>701</v>
      </c>
      <c r="L184" s="93">
        <v>53.92307692307692</v>
      </c>
      <c r="M184">
        <v>5.8630527817403709E-2</v>
      </c>
    </row>
    <row r="185" spans="1:13" x14ac:dyDescent="0.3">
      <c r="A185" t="s">
        <v>633</v>
      </c>
      <c r="B185" t="str">
        <f t="shared" si="2"/>
        <v>PH26</v>
      </c>
      <c r="C185" t="s">
        <v>793</v>
      </c>
      <c r="D185" t="s">
        <v>274</v>
      </c>
      <c r="E185" t="s">
        <v>281</v>
      </c>
      <c r="G185">
        <v>155</v>
      </c>
      <c r="H185">
        <v>10</v>
      </c>
      <c r="I185">
        <v>24</v>
      </c>
      <c r="K185">
        <v>0</v>
      </c>
      <c r="L185" s="93">
        <v>0</v>
      </c>
      <c r="M185" t="e">
        <v>#DIV/0!</v>
      </c>
    </row>
    <row r="186" spans="1:13" x14ac:dyDescent="0.3">
      <c r="A186" t="s">
        <v>632</v>
      </c>
      <c r="B186" t="str">
        <f t="shared" si="2"/>
        <v>PH26</v>
      </c>
      <c r="C186" t="s">
        <v>793</v>
      </c>
      <c r="D186" t="s">
        <v>275</v>
      </c>
      <c r="E186" t="s">
        <v>281</v>
      </c>
      <c r="G186">
        <v>129</v>
      </c>
      <c r="H186">
        <v>14</v>
      </c>
      <c r="I186">
        <v>36.799999999999997</v>
      </c>
      <c r="K186">
        <v>0</v>
      </c>
      <c r="L186" s="93">
        <v>0</v>
      </c>
      <c r="M186" t="e">
        <v>#DIV/0!</v>
      </c>
    </row>
    <row r="187" spans="1:13" x14ac:dyDescent="0.3">
      <c r="A187" t="s">
        <v>445</v>
      </c>
      <c r="B187" t="str">
        <f t="shared" si="2"/>
        <v>PH26</v>
      </c>
      <c r="C187" t="s">
        <v>793</v>
      </c>
      <c r="D187" t="s">
        <v>276</v>
      </c>
      <c r="E187" t="s">
        <v>281</v>
      </c>
      <c r="F187" s="85">
        <v>44420</v>
      </c>
      <c r="G187">
        <v>145</v>
      </c>
      <c r="H187">
        <v>14</v>
      </c>
      <c r="I187">
        <v>31.1</v>
      </c>
      <c r="J187">
        <v>29</v>
      </c>
      <c r="K187">
        <v>741</v>
      </c>
      <c r="L187" s="93">
        <v>49.4</v>
      </c>
      <c r="M187">
        <v>4.1970310391363022E-2</v>
      </c>
    </row>
    <row r="188" spans="1:13" x14ac:dyDescent="0.3">
      <c r="A188" t="s">
        <v>446</v>
      </c>
      <c r="B188" t="str">
        <f t="shared" si="2"/>
        <v>PH26</v>
      </c>
      <c r="C188" t="s">
        <v>793</v>
      </c>
      <c r="D188" t="s">
        <v>277</v>
      </c>
      <c r="E188" t="s">
        <v>281</v>
      </c>
      <c r="F188" s="85">
        <v>44420</v>
      </c>
      <c r="G188">
        <v>133</v>
      </c>
      <c r="H188">
        <v>12</v>
      </c>
      <c r="I188">
        <v>34.6</v>
      </c>
      <c r="J188">
        <v>168</v>
      </c>
      <c r="K188">
        <v>820</v>
      </c>
      <c r="L188" s="93">
        <v>63.07692307692308</v>
      </c>
      <c r="M188">
        <v>4.2195121951219515E-2</v>
      </c>
    </row>
    <row r="189" spans="1:13" x14ac:dyDescent="0.3">
      <c r="A189" t="s">
        <v>631</v>
      </c>
      <c r="B189" t="str">
        <f t="shared" si="2"/>
        <v>PH27</v>
      </c>
      <c r="C189" t="s">
        <v>794</v>
      </c>
      <c r="D189" t="s">
        <v>273</v>
      </c>
      <c r="E189" t="s">
        <v>280</v>
      </c>
      <c r="G189">
        <v>164</v>
      </c>
      <c r="H189">
        <v>17</v>
      </c>
      <c r="I189">
        <v>39.9</v>
      </c>
      <c r="K189">
        <v>0</v>
      </c>
      <c r="L189" s="93">
        <v>0</v>
      </c>
      <c r="M189" t="e">
        <v>#DIV/0!</v>
      </c>
    </row>
    <row r="190" spans="1:13" x14ac:dyDescent="0.3">
      <c r="A190" t="s">
        <v>447</v>
      </c>
      <c r="B190" t="str">
        <f t="shared" si="2"/>
        <v>PH27</v>
      </c>
      <c r="C190" t="s">
        <v>794</v>
      </c>
      <c r="D190" t="s">
        <v>275</v>
      </c>
      <c r="E190" t="s">
        <v>280</v>
      </c>
      <c r="F190" s="85">
        <v>44421</v>
      </c>
      <c r="G190">
        <v>150</v>
      </c>
      <c r="H190">
        <v>14</v>
      </c>
      <c r="I190">
        <v>35.200000000000003</v>
      </c>
      <c r="J190">
        <v>39</v>
      </c>
      <c r="K190">
        <v>434</v>
      </c>
      <c r="L190" s="93">
        <v>28.933333333333334</v>
      </c>
      <c r="M190">
        <v>8.1105990783410145E-2</v>
      </c>
    </row>
    <row r="191" spans="1:13" x14ac:dyDescent="0.3">
      <c r="A191" t="s">
        <v>448</v>
      </c>
      <c r="B191" t="str">
        <f t="shared" si="2"/>
        <v>PH27</v>
      </c>
      <c r="C191" t="s">
        <v>794</v>
      </c>
      <c r="D191" t="s">
        <v>276</v>
      </c>
      <c r="E191" t="s">
        <v>280</v>
      </c>
      <c r="F191" s="85">
        <v>44420</v>
      </c>
      <c r="G191">
        <v>155</v>
      </c>
      <c r="H191">
        <v>17</v>
      </c>
      <c r="I191">
        <v>28.2</v>
      </c>
      <c r="J191">
        <v>96</v>
      </c>
      <c r="K191">
        <v>691</v>
      </c>
      <c r="L191" s="93">
        <v>38.388888888888886</v>
      </c>
      <c r="M191">
        <v>4.0810419681620837E-2</v>
      </c>
    </row>
    <row r="192" spans="1:13" x14ac:dyDescent="0.3">
      <c r="A192" t="s">
        <v>630</v>
      </c>
      <c r="B192" t="str">
        <f t="shared" si="2"/>
        <v>PH27</v>
      </c>
      <c r="C192" t="s">
        <v>794</v>
      </c>
      <c r="D192" t="s">
        <v>277</v>
      </c>
      <c r="E192" t="s">
        <v>280</v>
      </c>
      <c r="G192">
        <v>150</v>
      </c>
      <c r="H192">
        <v>15</v>
      </c>
      <c r="I192">
        <v>38.299999999999997</v>
      </c>
      <c r="K192">
        <v>0</v>
      </c>
      <c r="L192" s="93">
        <v>0</v>
      </c>
      <c r="M192" t="e">
        <v>#DIV/0!</v>
      </c>
    </row>
    <row r="193" spans="1:13" x14ac:dyDescent="0.3">
      <c r="A193" t="s">
        <v>449</v>
      </c>
      <c r="B193" t="str">
        <f t="shared" si="2"/>
        <v>PH27</v>
      </c>
      <c r="C193" t="s">
        <v>794</v>
      </c>
      <c r="D193" t="s">
        <v>274</v>
      </c>
      <c r="E193" t="s">
        <v>281</v>
      </c>
      <c r="F193" s="85">
        <v>44421</v>
      </c>
      <c r="G193">
        <v>138</v>
      </c>
      <c r="H193">
        <v>20</v>
      </c>
      <c r="I193">
        <v>36.700000000000003</v>
      </c>
      <c r="J193">
        <v>107</v>
      </c>
      <c r="K193">
        <v>780</v>
      </c>
      <c r="L193" s="93">
        <v>37.142857142857146</v>
      </c>
      <c r="M193">
        <v>4.7051282051282055E-2</v>
      </c>
    </row>
    <row r="194" spans="1:13" x14ac:dyDescent="0.3">
      <c r="A194" t="s">
        <v>629</v>
      </c>
      <c r="B194" t="str">
        <f t="shared" si="2"/>
        <v>PH27</v>
      </c>
      <c r="C194" t="s">
        <v>794</v>
      </c>
      <c r="D194" t="s">
        <v>275</v>
      </c>
      <c r="E194" t="s">
        <v>281</v>
      </c>
      <c r="G194">
        <v>164</v>
      </c>
      <c r="H194">
        <v>16</v>
      </c>
      <c r="I194">
        <v>40.9</v>
      </c>
      <c r="K194">
        <v>0</v>
      </c>
      <c r="L194" s="93">
        <v>0</v>
      </c>
      <c r="M194" t="e">
        <v>#DIV/0!</v>
      </c>
    </row>
    <row r="195" spans="1:13" x14ac:dyDescent="0.3">
      <c r="A195" t="s">
        <v>450</v>
      </c>
      <c r="B195" t="str">
        <f t="shared" ref="B195:B258" si="3">LEFT(C195, 4)</f>
        <v>PH27</v>
      </c>
      <c r="C195" t="s">
        <v>794</v>
      </c>
      <c r="D195" t="s">
        <v>276</v>
      </c>
      <c r="E195" t="s">
        <v>281</v>
      </c>
      <c r="F195" s="85">
        <v>44420</v>
      </c>
      <c r="G195">
        <v>125</v>
      </c>
      <c r="H195">
        <v>16</v>
      </c>
      <c r="I195">
        <v>44.3</v>
      </c>
      <c r="J195">
        <v>127</v>
      </c>
      <c r="K195">
        <v>650</v>
      </c>
      <c r="L195" s="93">
        <v>38.235294117647058</v>
      </c>
      <c r="M195">
        <v>6.8153846153846148E-2</v>
      </c>
    </row>
    <row r="196" spans="1:13" x14ac:dyDescent="0.3">
      <c r="A196" t="s">
        <v>628</v>
      </c>
      <c r="B196" t="str">
        <f t="shared" si="3"/>
        <v>PH27</v>
      </c>
      <c r="C196" t="s">
        <v>794</v>
      </c>
      <c r="D196" t="s">
        <v>279</v>
      </c>
      <c r="E196" t="s">
        <v>281</v>
      </c>
      <c r="G196">
        <v>150</v>
      </c>
      <c r="H196">
        <v>12</v>
      </c>
      <c r="I196">
        <v>37.9</v>
      </c>
      <c r="K196">
        <v>0</v>
      </c>
      <c r="L196" s="93">
        <v>0</v>
      </c>
      <c r="M196" t="e">
        <v>#DIV/0!</v>
      </c>
    </row>
    <row r="197" spans="1:13" x14ac:dyDescent="0.3">
      <c r="A197" t="s">
        <v>451</v>
      </c>
      <c r="B197" t="str">
        <f t="shared" si="3"/>
        <v>PH28</v>
      </c>
      <c r="C197" t="s">
        <v>795</v>
      </c>
      <c r="D197" t="s">
        <v>273</v>
      </c>
      <c r="E197" t="s">
        <v>280</v>
      </c>
      <c r="F197" s="85">
        <v>44405</v>
      </c>
      <c r="G197">
        <v>102</v>
      </c>
      <c r="H197">
        <v>8</v>
      </c>
      <c r="I197">
        <v>19.899999999999999</v>
      </c>
      <c r="J197">
        <v>31</v>
      </c>
      <c r="K197">
        <v>508</v>
      </c>
      <c r="L197" s="93">
        <v>56.444444444444443</v>
      </c>
      <c r="M197">
        <v>3.9173228346456687E-2</v>
      </c>
    </row>
    <row r="198" spans="1:13" x14ac:dyDescent="0.3">
      <c r="A198" t="s">
        <v>627</v>
      </c>
      <c r="B198" t="str">
        <f t="shared" si="3"/>
        <v>PH28</v>
      </c>
      <c r="C198" t="s">
        <v>795</v>
      </c>
      <c r="D198" t="s">
        <v>274</v>
      </c>
      <c r="E198" t="s">
        <v>280</v>
      </c>
      <c r="G198">
        <v>156</v>
      </c>
      <c r="H198">
        <v>15</v>
      </c>
      <c r="I198">
        <v>14.9</v>
      </c>
      <c r="K198">
        <v>0</v>
      </c>
      <c r="L198" s="93">
        <v>0</v>
      </c>
      <c r="M198" t="e">
        <v>#DIV/0!</v>
      </c>
    </row>
    <row r="199" spans="1:13" x14ac:dyDescent="0.3">
      <c r="A199" t="s">
        <v>452</v>
      </c>
      <c r="B199" t="str">
        <f t="shared" si="3"/>
        <v>PH28</v>
      </c>
      <c r="C199" t="s">
        <v>795</v>
      </c>
      <c r="D199" t="s">
        <v>275</v>
      </c>
      <c r="E199" t="s">
        <v>280</v>
      </c>
      <c r="F199" s="85">
        <v>44406</v>
      </c>
      <c r="G199">
        <v>130</v>
      </c>
      <c r="H199">
        <v>12</v>
      </c>
      <c r="I199">
        <v>9.8000000000000007</v>
      </c>
      <c r="J199" t="s">
        <v>626</v>
      </c>
      <c r="K199">
        <v>1192</v>
      </c>
      <c r="L199" s="93">
        <v>91.692307692307693</v>
      </c>
      <c r="M199">
        <v>8.2214765100671154E-3</v>
      </c>
    </row>
    <row r="200" spans="1:13" x14ac:dyDescent="0.3">
      <c r="A200" t="s">
        <v>625</v>
      </c>
      <c r="B200" t="str">
        <f t="shared" si="3"/>
        <v>PH28</v>
      </c>
      <c r="C200" t="s">
        <v>795</v>
      </c>
      <c r="D200" t="s">
        <v>277</v>
      </c>
      <c r="E200" t="s">
        <v>280</v>
      </c>
      <c r="G200">
        <v>168</v>
      </c>
      <c r="H200">
        <v>13</v>
      </c>
      <c r="I200">
        <v>53.8</v>
      </c>
      <c r="K200">
        <v>0</v>
      </c>
      <c r="L200" s="93">
        <v>0</v>
      </c>
      <c r="M200" t="e">
        <v>#DIV/0!</v>
      </c>
    </row>
    <row r="201" spans="1:13" x14ac:dyDescent="0.3">
      <c r="A201" t="s">
        <v>453</v>
      </c>
      <c r="B201" t="str">
        <f t="shared" si="3"/>
        <v>PH28</v>
      </c>
      <c r="C201" t="s">
        <v>795</v>
      </c>
      <c r="D201" t="s">
        <v>273</v>
      </c>
      <c r="E201" t="s">
        <v>281</v>
      </c>
      <c r="F201" s="85">
        <v>44405</v>
      </c>
      <c r="G201">
        <v>133</v>
      </c>
      <c r="H201">
        <v>19</v>
      </c>
      <c r="I201">
        <v>43.8</v>
      </c>
      <c r="J201">
        <v>38</v>
      </c>
      <c r="K201">
        <v>991</v>
      </c>
      <c r="L201" s="93">
        <v>49.55</v>
      </c>
      <c r="M201">
        <v>4.4197780020181633E-2</v>
      </c>
    </row>
    <row r="202" spans="1:13" x14ac:dyDescent="0.3">
      <c r="A202" t="s">
        <v>624</v>
      </c>
      <c r="B202" t="str">
        <f t="shared" si="3"/>
        <v>PH28</v>
      </c>
      <c r="C202" t="s">
        <v>795</v>
      </c>
      <c r="D202" t="s">
        <v>275</v>
      </c>
      <c r="E202" t="s">
        <v>281</v>
      </c>
      <c r="G202">
        <v>124</v>
      </c>
      <c r="H202">
        <v>13</v>
      </c>
      <c r="I202">
        <v>42.4</v>
      </c>
      <c r="K202">
        <v>0</v>
      </c>
      <c r="L202" s="93">
        <v>0</v>
      </c>
      <c r="M202" t="e">
        <v>#DIV/0!</v>
      </c>
    </row>
    <row r="203" spans="1:13" x14ac:dyDescent="0.3">
      <c r="A203" t="s">
        <v>623</v>
      </c>
      <c r="B203" t="str">
        <f t="shared" si="3"/>
        <v>PH28</v>
      </c>
      <c r="C203" t="s">
        <v>795</v>
      </c>
      <c r="D203" t="s">
        <v>276</v>
      </c>
      <c r="E203" t="s">
        <v>281</v>
      </c>
      <c r="G203">
        <v>165</v>
      </c>
      <c r="H203">
        <v>11</v>
      </c>
      <c r="I203">
        <v>66.3</v>
      </c>
      <c r="K203">
        <v>0</v>
      </c>
      <c r="L203" s="93">
        <v>0</v>
      </c>
      <c r="M203" t="e">
        <v>#DIV/0!</v>
      </c>
    </row>
    <row r="204" spans="1:13" x14ac:dyDescent="0.3">
      <c r="A204" t="s">
        <v>454</v>
      </c>
      <c r="B204" t="str">
        <f t="shared" si="3"/>
        <v>PH28</v>
      </c>
      <c r="C204" s="95" t="s">
        <v>795</v>
      </c>
      <c r="D204" t="s">
        <v>279</v>
      </c>
      <c r="E204" t="s">
        <v>281</v>
      </c>
      <c r="F204" s="85">
        <v>44405</v>
      </c>
      <c r="G204">
        <v>140</v>
      </c>
      <c r="H204">
        <v>13</v>
      </c>
      <c r="I204">
        <v>29.3</v>
      </c>
      <c r="J204">
        <v>56</v>
      </c>
      <c r="K204">
        <v>638</v>
      </c>
      <c r="L204" s="93">
        <v>45.571428571428569</v>
      </c>
      <c r="M204">
        <v>4.5924764890282133E-2</v>
      </c>
    </row>
    <row r="205" spans="1:13" x14ac:dyDescent="0.3">
      <c r="A205" t="s">
        <v>622</v>
      </c>
      <c r="B205" t="str">
        <f t="shared" si="3"/>
        <v>PH29</v>
      </c>
      <c r="C205" t="s">
        <v>796</v>
      </c>
      <c r="D205" t="s">
        <v>273</v>
      </c>
      <c r="E205" t="s">
        <v>280</v>
      </c>
      <c r="G205">
        <v>137</v>
      </c>
      <c r="H205">
        <v>9</v>
      </c>
      <c r="I205">
        <v>18.7</v>
      </c>
      <c r="K205">
        <v>0</v>
      </c>
      <c r="L205" s="93">
        <v>0</v>
      </c>
      <c r="M205" t="e">
        <v>#DIV/0!</v>
      </c>
    </row>
    <row r="206" spans="1:13" x14ac:dyDescent="0.3">
      <c r="A206" t="s">
        <v>455</v>
      </c>
      <c r="B206" t="str">
        <f t="shared" si="3"/>
        <v>PH29</v>
      </c>
      <c r="C206" t="s">
        <v>796</v>
      </c>
      <c r="D206" t="s">
        <v>274</v>
      </c>
      <c r="E206" t="s">
        <v>280</v>
      </c>
      <c r="F206" s="85">
        <v>44482</v>
      </c>
      <c r="G206">
        <v>182</v>
      </c>
      <c r="H206">
        <v>5</v>
      </c>
      <c r="I206">
        <v>30.3</v>
      </c>
      <c r="J206">
        <v>36</v>
      </c>
      <c r="K206">
        <v>658</v>
      </c>
      <c r="L206" s="93">
        <v>109.66666666666667</v>
      </c>
      <c r="M206">
        <v>4.6048632218844983E-2</v>
      </c>
    </row>
    <row r="207" spans="1:13" x14ac:dyDescent="0.3">
      <c r="A207" t="s">
        <v>621</v>
      </c>
      <c r="B207" t="str">
        <f t="shared" si="3"/>
        <v>PH29</v>
      </c>
      <c r="C207" t="s">
        <v>796</v>
      </c>
      <c r="D207" t="s">
        <v>276</v>
      </c>
      <c r="E207" t="s">
        <v>280</v>
      </c>
      <c r="G207">
        <v>146</v>
      </c>
      <c r="H207">
        <v>9</v>
      </c>
      <c r="I207">
        <v>27.8</v>
      </c>
      <c r="K207">
        <v>0</v>
      </c>
      <c r="L207" s="93">
        <v>0</v>
      </c>
      <c r="M207" t="e">
        <v>#DIV/0!</v>
      </c>
    </row>
    <row r="208" spans="1:13" x14ac:dyDescent="0.3">
      <c r="A208" t="s">
        <v>456</v>
      </c>
      <c r="B208" t="str">
        <f t="shared" si="3"/>
        <v>PH29</v>
      </c>
      <c r="C208" t="s">
        <v>796</v>
      </c>
      <c r="D208" t="s">
        <v>277</v>
      </c>
      <c r="E208" t="s">
        <v>280</v>
      </c>
      <c r="F208" s="85">
        <v>44482</v>
      </c>
      <c r="G208">
        <v>134</v>
      </c>
      <c r="H208">
        <v>6</v>
      </c>
      <c r="I208">
        <v>14.6</v>
      </c>
      <c r="J208">
        <v>78</v>
      </c>
      <c r="K208">
        <v>611</v>
      </c>
      <c r="L208" s="93">
        <v>87.285714285714292</v>
      </c>
      <c r="M208">
        <v>2.3895253682487724E-2</v>
      </c>
    </row>
    <row r="209" spans="1:13" x14ac:dyDescent="0.3">
      <c r="A209" t="s">
        <v>457</v>
      </c>
      <c r="B209" t="str">
        <f t="shared" si="3"/>
        <v>PH29</v>
      </c>
      <c r="C209" t="s">
        <v>796</v>
      </c>
      <c r="D209" t="s">
        <v>273</v>
      </c>
      <c r="E209" t="s">
        <v>281</v>
      </c>
      <c r="F209" s="85">
        <v>44482</v>
      </c>
      <c r="G209">
        <v>137</v>
      </c>
      <c r="H209">
        <v>9</v>
      </c>
      <c r="I209">
        <v>23.2</v>
      </c>
      <c r="J209">
        <v>8</v>
      </c>
      <c r="K209">
        <v>574</v>
      </c>
      <c r="L209" s="93">
        <v>57.4</v>
      </c>
      <c r="M209">
        <v>4.0418118466898953E-2</v>
      </c>
    </row>
    <row r="210" spans="1:13" x14ac:dyDescent="0.3">
      <c r="A210" t="s">
        <v>620</v>
      </c>
      <c r="B210" t="str">
        <f t="shared" si="3"/>
        <v>PH29</v>
      </c>
      <c r="C210" t="s">
        <v>796</v>
      </c>
      <c r="D210" t="s">
        <v>274</v>
      </c>
      <c r="E210" t="s">
        <v>281</v>
      </c>
      <c r="G210">
        <v>147</v>
      </c>
      <c r="H210">
        <v>8</v>
      </c>
      <c r="I210">
        <v>28</v>
      </c>
      <c r="K210">
        <v>0</v>
      </c>
      <c r="L210" s="93">
        <v>0</v>
      </c>
      <c r="M210" t="e">
        <v>#DIV/0!</v>
      </c>
    </row>
    <row r="211" spans="1:13" x14ac:dyDescent="0.3">
      <c r="A211" t="s">
        <v>458</v>
      </c>
      <c r="B211" t="str">
        <f t="shared" si="3"/>
        <v>PH29</v>
      </c>
      <c r="C211" t="s">
        <v>796</v>
      </c>
      <c r="D211" t="s">
        <v>276</v>
      </c>
      <c r="E211" t="s">
        <v>281</v>
      </c>
      <c r="F211" s="85">
        <v>44483</v>
      </c>
      <c r="G211">
        <v>136</v>
      </c>
      <c r="H211">
        <v>7</v>
      </c>
      <c r="I211">
        <v>30.5</v>
      </c>
      <c r="J211">
        <v>55</v>
      </c>
      <c r="K211">
        <v>725</v>
      </c>
      <c r="L211" s="93">
        <v>90.625</v>
      </c>
      <c r="M211">
        <v>4.2068965517241382E-2</v>
      </c>
    </row>
    <row r="212" spans="1:13" x14ac:dyDescent="0.3">
      <c r="A212" t="s">
        <v>619</v>
      </c>
      <c r="B212" t="str">
        <f t="shared" si="3"/>
        <v>PH29</v>
      </c>
      <c r="C212" s="95" t="s">
        <v>796</v>
      </c>
      <c r="D212" t="s">
        <v>279</v>
      </c>
      <c r="E212" t="s">
        <v>281</v>
      </c>
      <c r="G212">
        <v>172</v>
      </c>
      <c r="H212">
        <v>8</v>
      </c>
      <c r="I212">
        <v>20.3</v>
      </c>
      <c r="K212">
        <v>0</v>
      </c>
      <c r="L212" s="93">
        <v>0</v>
      </c>
      <c r="M212" t="e">
        <v>#DIV/0!</v>
      </c>
    </row>
    <row r="213" spans="1:13" x14ac:dyDescent="0.3">
      <c r="A213" t="s">
        <v>459</v>
      </c>
      <c r="B213" t="str">
        <f t="shared" si="3"/>
        <v>PH30</v>
      </c>
      <c r="C213" t="s">
        <v>797</v>
      </c>
      <c r="D213" t="s">
        <v>273</v>
      </c>
      <c r="E213" t="s">
        <v>280</v>
      </c>
      <c r="F213" s="85">
        <v>44389</v>
      </c>
      <c r="G213">
        <v>189</v>
      </c>
      <c r="H213">
        <v>10</v>
      </c>
      <c r="I213">
        <v>20.7</v>
      </c>
      <c r="J213">
        <v>53</v>
      </c>
      <c r="K213">
        <v>647</v>
      </c>
      <c r="L213" s="93">
        <v>58.81818181818182</v>
      </c>
      <c r="M213">
        <v>3.1993817619783614E-2</v>
      </c>
    </row>
    <row r="214" spans="1:13" x14ac:dyDescent="0.3">
      <c r="A214" t="s">
        <v>618</v>
      </c>
      <c r="B214" t="str">
        <f t="shared" si="3"/>
        <v>PH30</v>
      </c>
      <c r="C214" t="s">
        <v>797</v>
      </c>
      <c r="D214" t="s">
        <v>275</v>
      </c>
      <c r="E214" t="s">
        <v>280</v>
      </c>
      <c r="G214">
        <v>171</v>
      </c>
      <c r="H214">
        <v>12</v>
      </c>
      <c r="I214">
        <v>19.100000000000001</v>
      </c>
      <c r="K214">
        <v>0</v>
      </c>
      <c r="L214" s="93">
        <v>0</v>
      </c>
      <c r="M214" t="e">
        <v>#DIV/0!</v>
      </c>
    </row>
    <row r="215" spans="1:13" x14ac:dyDescent="0.3">
      <c r="A215" t="s">
        <v>617</v>
      </c>
      <c r="B215" t="str">
        <f t="shared" si="3"/>
        <v>PH30</v>
      </c>
      <c r="C215" t="s">
        <v>797</v>
      </c>
      <c r="D215" t="s">
        <v>276</v>
      </c>
      <c r="E215" t="s">
        <v>280</v>
      </c>
      <c r="G215">
        <v>155</v>
      </c>
      <c r="H215">
        <v>14</v>
      </c>
      <c r="I215">
        <v>19.100000000000001</v>
      </c>
      <c r="K215">
        <v>0</v>
      </c>
      <c r="L215" s="93">
        <v>0</v>
      </c>
      <c r="M215" t="e">
        <v>#DIV/0!</v>
      </c>
    </row>
    <row r="216" spans="1:13" x14ac:dyDescent="0.3">
      <c r="A216" t="s">
        <v>460</v>
      </c>
      <c r="B216" t="str">
        <f t="shared" si="3"/>
        <v>PH30</v>
      </c>
      <c r="C216" t="s">
        <v>797</v>
      </c>
      <c r="D216" t="s">
        <v>279</v>
      </c>
      <c r="E216" t="s">
        <v>280</v>
      </c>
      <c r="F216" s="85">
        <v>44391</v>
      </c>
      <c r="G216">
        <v>167</v>
      </c>
      <c r="H216">
        <v>10</v>
      </c>
      <c r="I216">
        <v>17.100000000000001</v>
      </c>
      <c r="J216">
        <v>60</v>
      </c>
      <c r="K216">
        <v>832</v>
      </c>
      <c r="L216" s="93">
        <v>75.63636363636364</v>
      </c>
      <c r="M216">
        <v>2.0552884615384619E-2</v>
      </c>
    </row>
    <row r="217" spans="1:13" x14ac:dyDescent="0.3">
      <c r="A217" t="s">
        <v>461</v>
      </c>
      <c r="B217" t="str">
        <f t="shared" si="3"/>
        <v>PH30</v>
      </c>
      <c r="C217" t="s">
        <v>797</v>
      </c>
      <c r="D217" t="s">
        <v>273</v>
      </c>
      <c r="E217" t="s">
        <v>281</v>
      </c>
      <c r="F217" s="85">
        <v>44390</v>
      </c>
      <c r="G217">
        <v>163</v>
      </c>
      <c r="H217">
        <v>14</v>
      </c>
      <c r="I217">
        <v>23.4</v>
      </c>
      <c r="J217">
        <v>65</v>
      </c>
      <c r="K217">
        <v>907</v>
      </c>
      <c r="L217" s="93">
        <v>60.466666666666669</v>
      </c>
      <c r="M217">
        <v>2.579933847850055E-2</v>
      </c>
    </row>
    <row r="218" spans="1:13" x14ac:dyDescent="0.3">
      <c r="A218" t="s">
        <v>616</v>
      </c>
      <c r="B218" t="str">
        <f t="shared" si="3"/>
        <v>PH30</v>
      </c>
      <c r="C218" t="s">
        <v>797</v>
      </c>
      <c r="D218" t="s">
        <v>274</v>
      </c>
      <c r="E218" t="s">
        <v>281</v>
      </c>
      <c r="G218">
        <v>138</v>
      </c>
      <c r="H218">
        <v>12</v>
      </c>
      <c r="I218">
        <v>26.3</v>
      </c>
      <c r="K218">
        <v>0</v>
      </c>
      <c r="L218" s="93">
        <v>0</v>
      </c>
      <c r="M218" t="e">
        <v>#DIV/0!</v>
      </c>
    </row>
    <row r="219" spans="1:13" x14ac:dyDescent="0.3">
      <c r="A219" t="s">
        <v>462</v>
      </c>
      <c r="B219" t="str">
        <f t="shared" si="3"/>
        <v>PH30</v>
      </c>
      <c r="C219" t="s">
        <v>797</v>
      </c>
      <c r="D219" t="s">
        <v>276</v>
      </c>
      <c r="E219" t="s">
        <v>281</v>
      </c>
      <c r="F219" s="85">
        <v>44407</v>
      </c>
      <c r="G219">
        <v>175</v>
      </c>
      <c r="H219">
        <v>12</v>
      </c>
      <c r="I219">
        <v>36.799999999999997</v>
      </c>
      <c r="J219">
        <v>67</v>
      </c>
      <c r="K219">
        <v>1161</v>
      </c>
      <c r="L219" s="93">
        <v>89.307692307692307</v>
      </c>
      <c r="M219">
        <v>3.1696813092161928E-2</v>
      </c>
    </row>
    <row r="220" spans="1:13" x14ac:dyDescent="0.3">
      <c r="A220" t="s">
        <v>615</v>
      </c>
      <c r="B220" t="str">
        <f t="shared" si="3"/>
        <v>PH30</v>
      </c>
      <c r="C220" t="s">
        <v>797</v>
      </c>
      <c r="D220" t="s">
        <v>279</v>
      </c>
      <c r="E220" t="s">
        <v>281</v>
      </c>
      <c r="G220">
        <v>151</v>
      </c>
      <c r="H220">
        <v>16</v>
      </c>
      <c r="I220">
        <v>38</v>
      </c>
      <c r="K220">
        <v>0</v>
      </c>
      <c r="L220" s="93">
        <v>0</v>
      </c>
      <c r="M220" t="e">
        <v>#DIV/0!</v>
      </c>
    </row>
    <row r="221" spans="1:13" x14ac:dyDescent="0.3">
      <c r="A221" t="s">
        <v>463</v>
      </c>
      <c r="B221" t="str">
        <f t="shared" si="3"/>
        <v>PH31</v>
      </c>
      <c r="C221" t="s">
        <v>798</v>
      </c>
      <c r="D221" t="s">
        <v>273</v>
      </c>
      <c r="E221" t="s">
        <v>280</v>
      </c>
      <c r="F221" s="85">
        <v>44431</v>
      </c>
      <c r="G221">
        <v>171</v>
      </c>
      <c r="H221">
        <v>17</v>
      </c>
      <c r="I221">
        <v>39</v>
      </c>
      <c r="J221">
        <v>32</v>
      </c>
      <c r="K221">
        <v>731</v>
      </c>
      <c r="L221" s="93">
        <v>40.611111111111114</v>
      </c>
      <c r="M221">
        <v>5.33515731874145E-2</v>
      </c>
    </row>
    <row r="222" spans="1:13" x14ac:dyDescent="0.3">
      <c r="A222" t="s">
        <v>464</v>
      </c>
      <c r="B222" t="str">
        <f t="shared" si="3"/>
        <v>PH31</v>
      </c>
      <c r="C222" t="s">
        <v>798</v>
      </c>
      <c r="D222" t="s">
        <v>275</v>
      </c>
      <c r="E222" t="s">
        <v>280</v>
      </c>
      <c r="F222" s="85">
        <v>44431</v>
      </c>
      <c r="G222">
        <v>193</v>
      </c>
      <c r="H222">
        <v>20</v>
      </c>
      <c r="I222">
        <v>42.5</v>
      </c>
      <c r="J222">
        <v>53</v>
      </c>
      <c r="K222">
        <v>959</v>
      </c>
      <c r="L222" s="93">
        <v>45.666666666666664</v>
      </c>
      <c r="M222">
        <v>4.4316996871741399E-2</v>
      </c>
    </row>
    <row r="223" spans="1:13" x14ac:dyDescent="0.3">
      <c r="A223" t="s">
        <v>614</v>
      </c>
      <c r="B223" t="str">
        <f t="shared" si="3"/>
        <v>PH31</v>
      </c>
      <c r="C223" t="s">
        <v>798</v>
      </c>
      <c r="D223" t="s">
        <v>276</v>
      </c>
      <c r="E223" t="s">
        <v>280</v>
      </c>
      <c r="G223">
        <v>147</v>
      </c>
      <c r="H223">
        <v>19</v>
      </c>
      <c r="I223">
        <v>34.6</v>
      </c>
      <c r="K223">
        <v>0</v>
      </c>
      <c r="L223" s="93">
        <v>0</v>
      </c>
      <c r="M223" t="e">
        <v>#DIV/0!</v>
      </c>
    </row>
    <row r="224" spans="1:13" x14ac:dyDescent="0.3">
      <c r="A224" t="s">
        <v>613</v>
      </c>
      <c r="B224" t="str">
        <f t="shared" si="3"/>
        <v>PH31</v>
      </c>
      <c r="C224" t="s">
        <v>798</v>
      </c>
      <c r="D224" t="s">
        <v>279</v>
      </c>
      <c r="E224" t="s">
        <v>280</v>
      </c>
      <c r="G224">
        <v>136</v>
      </c>
      <c r="H224">
        <v>17</v>
      </c>
      <c r="I224">
        <v>41.6</v>
      </c>
      <c r="K224">
        <v>0</v>
      </c>
      <c r="L224" s="93">
        <v>0</v>
      </c>
      <c r="M224" t="e">
        <v>#DIV/0!</v>
      </c>
    </row>
    <row r="225" spans="1:13" x14ac:dyDescent="0.3">
      <c r="A225" t="s">
        <v>465</v>
      </c>
      <c r="B225" t="str">
        <f t="shared" si="3"/>
        <v>PH31</v>
      </c>
      <c r="C225" t="s">
        <v>798</v>
      </c>
      <c r="D225" t="s">
        <v>274</v>
      </c>
      <c r="E225" t="s">
        <v>281</v>
      </c>
      <c r="F225" s="85">
        <v>44432</v>
      </c>
      <c r="G225">
        <v>185</v>
      </c>
      <c r="H225">
        <v>19</v>
      </c>
      <c r="I225">
        <v>34.4</v>
      </c>
      <c r="J225">
        <v>20</v>
      </c>
      <c r="K225">
        <v>702</v>
      </c>
      <c r="L225" s="93">
        <v>35.1</v>
      </c>
      <c r="M225">
        <v>4.9002849002849E-2</v>
      </c>
    </row>
    <row r="226" spans="1:13" x14ac:dyDescent="0.3">
      <c r="A226" t="s">
        <v>466</v>
      </c>
      <c r="B226" t="str">
        <f t="shared" si="3"/>
        <v>PH31</v>
      </c>
      <c r="C226" t="s">
        <v>798</v>
      </c>
      <c r="D226" t="s">
        <v>275</v>
      </c>
      <c r="E226" t="s">
        <v>281</v>
      </c>
      <c r="F226" s="85">
        <v>44432</v>
      </c>
      <c r="G226">
        <v>154</v>
      </c>
      <c r="H226">
        <v>21</v>
      </c>
      <c r="I226">
        <v>31.5</v>
      </c>
      <c r="J226">
        <v>2</v>
      </c>
      <c r="K226">
        <v>676</v>
      </c>
      <c r="L226" s="93">
        <v>30.727272727272727</v>
      </c>
      <c r="M226">
        <v>4.6597633136094677E-2</v>
      </c>
    </row>
    <row r="227" spans="1:13" x14ac:dyDescent="0.3">
      <c r="A227" t="s">
        <v>612</v>
      </c>
      <c r="B227" t="str">
        <f t="shared" si="3"/>
        <v>PH31</v>
      </c>
      <c r="C227" t="s">
        <v>798</v>
      </c>
      <c r="D227" t="s">
        <v>277</v>
      </c>
      <c r="E227" t="s">
        <v>281</v>
      </c>
      <c r="G227">
        <v>138</v>
      </c>
      <c r="H227">
        <v>15</v>
      </c>
      <c r="I227">
        <v>26.3</v>
      </c>
      <c r="K227">
        <v>0</v>
      </c>
      <c r="L227" s="93">
        <v>0</v>
      </c>
      <c r="M227" t="e">
        <v>#DIV/0!</v>
      </c>
    </row>
    <row r="228" spans="1:13" x14ac:dyDescent="0.3">
      <c r="A228" t="s">
        <v>611</v>
      </c>
      <c r="B228" t="str">
        <f t="shared" si="3"/>
        <v>PH31</v>
      </c>
      <c r="C228" t="s">
        <v>798</v>
      </c>
      <c r="D228" t="s">
        <v>279</v>
      </c>
      <c r="E228" t="s">
        <v>281</v>
      </c>
      <c r="G228">
        <v>149</v>
      </c>
      <c r="H228">
        <v>17</v>
      </c>
      <c r="I228">
        <v>45.4</v>
      </c>
      <c r="K228">
        <v>0</v>
      </c>
      <c r="L228" s="93">
        <v>0</v>
      </c>
      <c r="M228" t="e">
        <v>#DIV/0!</v>
      </c>
    </row>
    <row r="229" spans="1:13" x14ac:dyDescent="0.3">
      <c r="A229" t="s">
        <v>467</v>
      </c>
      <c r="B229" t="str">
        <f t="shared" si="3"/>
        <v>PH32</v>
      </c>
      <c r="C229" t="s">
        <v>799</v>
      </c>
      <c r="D229" t="s">
        <v>273</v>
      </c>
      <c r="E229" t="s">
        <v>280</v>
      </c>
      <c r="F229" s="85">
        <v>44432</v>
      </c>
      <c r="G229">
        <v>198</v>
      </c>
      <c r="H229">
        <v>14</v>
      </c>
      <c r="I229">
        <v>40.5</v>
      </c>
      <c r="J229">
        <v>60</v>
      </c>
      <c r="K229">
        <v>883</v>
      </c>
      <c r="L229" s="93">
        <v>58.866666666666667</v>
      </c>
      <c r="M229">
        <v>4.5866364665911666E-2</v>
      </c>
    </row>
    <row r="230" spans="1:13" x14ac:dyDescent="0.3">
      <c r="A230" t="s">
        <v>610</v>
      </c>
      <c r="B230" t="str">
        <f t="shared" si="3"/>
        <v>PH32</v>
      </c>
      <c r="C230" t="s">
        <v>799</v>
      </c>
      <c r="D230" t="s">
        <v>274</v>
      </c>
      <c r="E230" t="s">
        <v>280</v>
      </c>
      <c r="G230">
        <v>139</v>
      </c>
      <c r="H230">
        <v>16</v>
      </c>
      <c r="I230">
        <v>29.3</v>
      </c>
      <c r="K230">
        <v>0</v>
      </c>
      <c r="L230" s="93">
        <v>0</v>
      </c>
      <c r="M230" t="e">
        <v>#DIV/0!</v>
      </c>
    </row>
    <row r="231" spans="1:13" x14ac:dyDescent="0.3">
      <c r="A231" t="s">
        <v>468</v>
      </c>
      <c r="B231" t="str">
        <f t="shared" si="3"/>
        <v>PH32</v>
      </c>
      <c r="C231" t="s">
        <v>799</v>
      </c>
      <c r="D231" t="s">
        <v>276</v>
      </c>
      <c r="E231" t="s">
        <v>280</v>
      </c>
      <c r="F231" s="85">
        <v>44432</v>
      </c>
      <c r="G231">
        <v>222</v>
      </c>
      <c r="H231">
        <v>15</v>
      </c>
      <c r="I231">
        <v>11.1</v>
      </c>
      <c r="J231">
        <v>8</v>
      </c>
      <c r="K231">
        <v>543</v>
      </c>
      <c r="L231" s="93">
        <v>33.9375</v>
      </c>
      <c r="M231">
        <v>2.0441988950276241E-2</v>
      </c>
    </row>
    <row r="232" spans="1:13" x14ac:dyDescent="0.3">
      <c r="A232" t="s">
        <v>609</v>
      </c>
      <c r="B232" t="str">
        <f t="shared" si="3"/>
        <v>PH32</v>
      </c>
      <c r="C232" t="s">
        <v>799</v>
      </c>
      <c r="D232" t="s">
        <v>277</v>
      </c>
      <c r="E232" t="s">
        <v>280</v>
      </c>
      <c r="G232">
        <v>198</v>
      </c>
      <c r="H232">
        <v>15</v>
      </c>
      <c r="I232">
        <v>40</v>
      </c>
      <c r="K232">
        <v>0</v>
      </c>
      <c r="L232" s="93">
        <v>0</v>
      </c>
      <c r="M232" t="e">
        <v>#DIV/0!</v>
      </c>
    </row>
    <row r="233" spans="1:13" x14ac:dyDescent="0.3">
      <c r="A233" t="s">
        <v>469</v>
      </c>
      <c r="B233" t="str">
        <f t="shared" si="3"/>
        <v>PH32</v>
      </c>
      <c r="C233" t="s">
        <v>799</v>
      </c>
      <c r="D233" t="s">
        <v>273</v>
      </c>
      <c r="E233" t="s">
        <v>281</v>
      </c>
      <c r="F233" s="85">
        <v>44432</v>
      </c>
      <c r="G233">
        <v>191</v>
      </c>
      <c r="H233">
        <v>13</v>
      </c>
      <c r="I233">
        <v>40.4</v>
      </c>
      <c r="J233">
        <v>67</v>
      </c>
      <c r="K233">
        <v>709</v>
      </c>
      <c r="L233" s="93">
        <v>50.642857142857146</v>
      </c>
      <c r="M233">
        <v>5.6981664315937937E-2</v>
      </c>
    </row>
    <row r="234" spans="1:13" x14ac:dyDescent="0.3">
      <c r="A234" t="s">
        <v>608</v>
      </c>
      <c r="B234" t="str">
        <f t="shared" si="3"/>
        <v>PH32</v>
      </c>
      <c r="C234" t="s">
        <v>799</v>
      </c>
      <c r="D234" t="s">
        <v>275</v>
      </c>
      <c r="E234" t="s">
        <v>281</v>
      </c>
      <c r="G234">
        <v>159</v>
      </c>
      <c r="H234">
        <v>17</v>
      </c>
      <c r="I234">
        <v>44.8</v>
      </c>
      <c r="K234">
        <v>0</v>
      </c>
      <c r="L234" s="93">
        <v>0</v>
      </c>
      <c r="M234" t="e">
        <v>#DIV/0!</v>
      </c>
    </row>
    <row r="235" spans="1:13" x14ac:dyDescent="0.3">
      <c r="A235" t="s">
        <v>470</v>
      </c>
      <c r="B235" t="str">
        <f t="shared" si="3"/>
        <v>PH32</v>
      </c>
      <c r="C235" t="s">
        <v>799</v>
      </c>
      <c r="D235" t="s">
        <v>277</v>
      </c>
      <c r="E235" t="s">
        <v>281</v>
      </c>
      <c r="F235" s="85">
        <v>44431</v>
      </c>
      <c r="G235">
        <v>192</v>
      </c>
      <c r="H235">
        <v>15</v>
      </c>
      <c r="I235">
        <v>44.1</v>
      </c>
      <c r="J235">
        <v>53</v>
      </c>
      <c r="K235">
        <v>772</v>
      </c>
      <c r="L235" s="93">
        <v>48.25</v>
      </c>
      <c r="M235">
        <v>5.7124352331606218E-2</v>
      </c>
    </row>
    <row r="236" spans="1:13" x14ac:dyDescent="0.3">
      <c r="A236" t="s">
        <v>607</v>
      </c>
      <c r="B236" t="str">
        <f t="shared" si="3"/>
        <v>PH32</v>
      </c>
      <c r="C236" t="s">
        <v>799</v>
      </c>
      <c r="D236" t="s">
        <v>279</v>
      </c>
      <c r="E236" t="s">
        <v>281</v>
      </c>
      <c r="G236">
        <v>165</v>
      </c>
      <c r="H236">
        <v>17</v>
      </c>
      <c r="I236">
        <v>13.1</v>
      </c>
      <c r="K236">
        <v>0</v>
      </c>
      <c r="L236" s="93">
        <v>0</v>
      </c>
      <c r="M236" t="e">
        <v>#DIV/0!</v>
      </c>
    </row>
    <row r="237" spans="1:13" x14ac:dyDescent="0.3">
      <c r="A237" t="s">
        <v>471</v>
      </c>
      <c r="B237" t="str">
        <f t="shared" si="3"/>
        <v>PH33</v>
      </c>
      <c r="C237" t="s">
        <v>800</v>
      </c>
      <c r="D237" t="s">
        <v>273</v>
      </c>
      <c r="E237" t="s">
        <v>280</v>
      </c>
      <c r="F237" s="85">
        <v>44483</v>
      </c>
      <c r="G237">
        <v>198</v>
      </c>
      <c r="H237">
        <v>8</v>
      </c>
      <c r="I237">
        <v>27.4</v>
      </c>
      <c r="J237">
        <v>17</v>
      </c>
      <c r="K237">
        <v>550</v>
      </c>
      <c r="L237" s="93">
        <v>61.111111111111114</v>
      </c>
      <c r="M237">
        <v>4.9818181818181817E-2</v>
      </c>
    </row>
    <row r="238" spans="1:13" x14ac:dyDescent="0.3">
      <c r="A238" t="s">
        <v>606</v>
      </c>
      <c r="B238" t="str">
        <f t="shared" si="3"/>
        <v>PH33</v>
      </c>
      <c r="C238" t="s">
        <v>800</v>
      </c>
      <c r="D238" t="s">
        <v>274</v>
      </c>
      <c r="E238" t="s">
        <v>280</v>
      </c>
      <c r="G238">
        <v>169</v>
      </c>
      <c r="H238">
        <v>7</v>
      </c>
      <c r="I238">
        <v>32.6</v>
      </c>
      <c r="K238">
        <v>0</v>
      </c>
      <c r="L238" s="93">
        <v>0</v>
      </c>
      <c r="M238" t="e">
        <v>#DIV/0!</v>
      </c>
    </row>
    <row r="239" spans="1:13" x14ac:dyDescent="0.3">
      <c r="A239" t="s">
        <v>472</v>
      </c>
      <c r="B239" t="str">
        <f t="shared" si="3"/>
        <v>PH33</v>
      </c>
      <c r="C239" t="s">
        <v>800</v>
      </c>
      <c r="D239" t="s">
        <v>276</v>
      </c>
      <c r="E239" t="s">
        <v>280</v>
      </c>
      <c r="F239" s="85">
        <v>44484</v>
      </c>
      <c r="G239">
        <v>114</v>
      </c>
      <c r="H239">
        <v>12</v>
      </c>
      <c r="I239">
        <v>6.9</v>
      </c>
      <c r="J239">
        <v>16</v>
      </c>
      <c r="K239">
        <v>327</v>
      </c>
      <c r="L239" s="93">
        <v>25.153846153846153</v>
      </c>
      <c r="M239">
        <v>2.1100917431192662E-2</v>
      </c>
    </row>
    <row r="240" spans="1:13" x14ac:dyDescent="0.3">
      <c r="A240" t="s">
        <v>605</v>
      </c>
      <c r="B240" t="str">
        <f t="shared" si="3"/>
        <v>PH33</v>
      </c>
      <c r="C240" t="s">
        <v>800</v>
      </c>
      <c r="D240" t="s">
        <v>279</v>
      </c>
      <c r="E240" t="s">
        <v>280</v>
      </c>
      <c r="G240">
        <v>148</v>
      </c>
      <c r="H240">
        <v>11</v>
      </c>
      <c r="I240">
        <v>19.899999999999999</v>
      </c>
      <c r="K240">
        <v>0</v>
      </c>
      <c r="L240" s="93">
        <v>0</v>
      </c>
      <c r="M240" t="e">
        <v>#DIV/0!</v>
      </c>
    </row>
    <row r="241" spans="1:13" x14ac:dyDescent="0.3">
      <c r="A241" t="s">
        <v>604</v>
      </c>
      <c r="B241" t="str">
        <f t="shared" si="3"/>
        <v>PH33</v>
      </c>
      <c r="C241" t="s">
        <v>800</v>
      </c>
      <c r="D241" t="s">
        <v>273</v>
      </c>
      <c r="E241" t="s">
        <v>281</v>
      </c>
      <c r="G241">
        <v>150</v>
      </c>
      <c r="H241">
        <v>8</v>
      </c>
      <c r="I241">
        <v>18.8</v>
      </c>
      <c r="K241">
        <v>0</v>
      </c>
      <c r="L241" s="93">
        <v>0</v>
      </c>
      <c r="M241" t="e">
        <v>#DIV/0!</v>
      </c>
    </row>
    <row r="242" spans="1:13" x14ac:dyDescent="0.3">
      <c r="A242" t="s">
        <v>603</v>
      </c>
      <c r="B242" t="str">
        <f t="shared" si="3"/>
        <v>PH33</v>
      </c>
      <c r="C242" t="s">
        <v>800</v>
      </c>
      <c r="D242" t="s">
        <v>275</v>
      </c>
      <c r="E242" t="s">
        <v>281</v>
      </c>
      <c r="G242">
        <v>165</v>
      </c>
      <c r="H242">
        <v>8</v>
      </c>
      <c r="I242">
        <v>17</v>
      </c>
      <c r="K242">
        <v>0</v>
      </c>
      <c r="L242" s="93">
        <v>0</v>
      </c>
      <c r="M242" t="e">
        <v>#DIV/0!</v>
      </c>
    </row>
    <row r="243" spans="1:13" x14ac:dyDescent="0.3">
      <c r="A243" t="s">
        <v>473</v>
      </c>
      <c r="B243" t="str">
        <f t="shared" si="3"/>
        <v>PH33</v>
      </c>
      <c r="C243" t="s">
        <v>800</v>
      </c>
      <c r="D243" t="s">
        <v>276</v>
      </c>
      <c r="E243" t="s">
        <v>281</v>
      </c>
      <c r="F243" s="85">
        <v>44437</v>
      </c>
      <c r="G243">
        <v>182</v>
      </c>
      <c r="H243">
        <v>11</v>
      </c>
      <c r="I243">
        <v>22.6</v>
      </c>
      <c r="J243">
        <v>19</v>
      </c>
      <c r="K243">
        <v>804</v>
      </c>
      <c r="L243" s="93">
        <v>67</v>
      </c>
      <c r="M243">
        <v>2.8109452736318409E-2</v>
      </c>
    </row>
    <row r="244" spans="1:13" x14ac:dyDescent="0.3">
      <c r="A244" t="s">
        <v>474</v>
      </c>
      <c r="B244" t="str">
        <f t="shared" si="3"/>
        <v>PH33</v>
      </c>
      <c r="C244" t="s">
        <v>800</v>
      </c>
      <c r="D244" t="s">
        <v>277</v>
      </c>
      <c r="E244" t="s">
        <v>281</v>
      </c>
      <c r="F244" s="85">
        <v>44437</v>
      </c>
      <c r="G244">
        <v>185</v>
      </c>
      <c r="H244">
        <v>8</v>
      </c>
      <c r="I244">
        <v>33.869999999999997</v>
      </c>
      <c r="J244">
        <v>32</v>
      </c>
      <c r="K244">
        <v>512</v>
      </c>
      <c r="L244" s="93">
        <v>56.888888888888886</v>
      </c>
      <c r="M244">
        <v>6.6152343749999995E-2</v>
      </c>
    </row>
    <row r="245" spans="1:13" x14ac:dyDescent="0.3">
      <c r="A245" t="s">
        <v>475</v>
      </c>
      <c r="B245" t="str">
        <f t="shared" si="3"/>
        <v>PH34</v>
      </c>
      <c r="C245" t="s">
        <v>801</v>
      </c>
      <c r="D245" t="s">
        <v>273</v>
      </c>
      <c r="E245" t="s">
        <v>280</v>
      </c>
      <c r="F245" s="85">
        <v>44439</v>
      </c>
      <c r="G245">
        <v>166</v>
      </c>
      <c r="H245">
        <v>11</v>
      </c>
      <c r="I245">
        <v>38.6</v>
      </c>
      <c r="J245">
        <v>76</v>
      </c>
      <c r="K245">
        <v>1127</v>
      </c>
      <c r="L245" s="93">
        <v>93.916666666666671</v>
      </c>
      <c r="M245">
        <v>3.4250221827861582E-2</v>
      </c>
    </row>
    <row r="246" spans="1:13" x14ac:dyDescent="0.3">
      <c r="A246" t="s">
        <v>602</v>
      </c>
      <c r="B246" t="str">
        <f t="shared" si="3"/>
        <v>PH34</v>
      </c>
      <c r="C246" t="s">
        <v>801</v>
      </c>
      <c r="D246" t="s">
        <v>275</v>
      </c>
      <c r="E246" t="s">
        <v>280</v>
      </c>
      <c r="G246">
        <v>163</v>
      </c>
      <c r="H246">
        <v>13</v>
      </c>
      <c r="I246">
        <v>23.5</v>
      </c>
      <c r="K246">
        <v>0</v>
      </c>
      <c r="L246" s="93">
        <v>0</v>
      </c>
      <c r="M246" t="e">
        <v>#DIV/0!</v>
      </c>
    </row>
    <row r="247" spans="1:13" x14ac:dyDescent="0.3">
      <c r="A247" t="s">
        <v>601</v>
      </c>
      <c r="B247" t="str">
        <f t="shared" si="3"/>
        <v>PH34</v>
      </c>
      <c r="C247" t="s">
        <v>801</v>
      </c>
      <c r="D247" t="s">
        <v>277</v>
      </c>
      <c r="E247" t="s">
        <v>280</v>
      </c>
      <c r="G247">
        <v>160</v>
      </c>
      <c r="H247">
        <v>11</v>
      </c>
      <c r="I247">
        <v>30.4</v>
      </c>
      <c r="K247">
        <v>0</v>
      </c>
      <c r="L247" s="93">
        <v>0</v>
      </c>
      <c r="M247" t="e">
        <v>#DIV/0!</v>
      </c>
    </row>
    <row r="248" spans="1:13" x14ac:dyDescent="0.3">
      <c r="A248" t="s">
        <v>476</v>
      </c>
      <c r="B248" t="str">
        <f t="shared" si="3"/>
        <v>PH34</v>
      </c>
      <c r="C248" t="s">
        <v>801</v>
      </c>
      <c r="D248" t="s">
        <v>279</v>
      </c>
      <c r="E248" t="s">
        <v>280</v>
      </c>
      <c r="F248" s="85">
        <v>44488</v>
      </c>
      <c r="G248">
        <v>181</v>
      </c>
      <c r="H248">
        <v>7</v>
      </c>
      <c r="I248">
        <v>37.4</v>
      </c>
      <c r="J248">
        <v>83</v>
      </c>
      <c r="K248">
        <v>637</v>
      </c>
      <c r="L248" s="93">
        <v>79.625</v>
      </c>
      <c r="M248">
        <v>5.8712715855572993E-2</v>
      </c>
    </row>
    <row r="249" spans="1:13" x14ac:dyDescent="0.3">
      <c r="A249" t="s">
        <v>477</v>
      </c>
      <c r="B249" t="str">
        <f t="shared" si="3"/>
        <v>PH34</v>
      </c>
      <c r="C249" t="s">
        <v>801</v>
      </c>
      <c r="D249" t="s">
        <v>274</v>
      </c>
      <c r="E249" t="s">
        <v>281</v>
      </c>
      <c r="F249" s="85">
        <v>44439</v>
      </c>
      <c r="G249">
        <v>153</v>
      </c>
      <c r="H249">
        <v>11</v>
      </c>
      <c r="I249">
        <v>46.1</v>
      </c>
      <c r="J249">
        <v>61</v>
      </c>
      <c r="K249">
        <v>1078</v>
      </c>
      <c r="L249" s="93">
        <v>89.833333333333329</v>
      </c>
      <c r="M249">
        <v>4.2764378478664197E-2</v>
      </c>
    </row>
    <row r="250" spans="1:13" x14ac:dyDescent="0.3">
      <c r="A250" t="s">
        <v>600</v>
      </c>
      <c r="B250" t="str">
        <f t="shared" si="3"/>
        <v>PH34</v>
      </c>
      <c r="C250" t="s">
        <v>801</v>
      </c>
      <c r="D250" t="s">
        <v>275</v>
      </c>
      <c r="E250" t="s">
        <v>281</v>
      </c>
      <c r="G250">
        <v>195</v>
      </c>
      <c r="H250">
        <v>9</v>
      </c>
      <c r="I250">
        <v>32.9</v>
      </c>
      <c r="K250">
        <v>0</v>
      </c>
      <c r="L250" s="93">
        <v>0</v>
      </c>
      <c r="M250" t="e">
        <v>#DIV/0!</v>
      </c>
    </row>
    <row r="251" spans="1:13" x14ac:dyDescent="0.3">
      <c r="A251" t="s">
        <v>599</v>
      </c>
      <c r="B251" t="str">
        <f t="shared" si="3"/>
        <v>PH34</v>
      </c>
      <c r="C251" t="s">
        <v>801</v>
      </c>
      <c r="D251" t="s">
        <v>276</v>
      </c>
      <c r="E251" t="s">
        <v>281</v>
      </c>
      <c r="G251">
        <v>175</v>
      </c>
      <c r="H251">
        <v>9</v>
      </c>
      <c r="I251">
        <v>42</v>
      </c>
      <c r="K251">
        <v>0</v>
      </c>
      <c r="L251" s="93">
        <v>0</v>
      </c>
      <c r="M251" t="e">
        <v>#DIV/0!</v>
      </c>
    </row>
    <row r="252" spans="1:13" x14ac:dyDescent="0.3">
      <c r="A252" t="s">
        <v>478</v>
      </c>
      <c r="B252" t="str">
        <f t="shared" si="3"/>
        <v>PH34</v>
      </c>
      <c r="C252" t="s">
        <v>801</v>
      </c>
      <c r="D252" t="s">
        <v>277</v>
      </c>
      <c r="E252" t="s">
        <v>281</v>
      </c>
      <c r="F252" s="85">
        <v>44439</v>
      </c>
      <c r="G252">
        <v>152</v>
      </c>
      <c r="H252">
        <v>12</v>
      </c>
      <c r="I252">
        <v>41.9</v>
      </c>
      <c r="J252">
        <v>66</v>
      </c>
      <c r="K252">
        <v>1074</v>
      </c>
      <c r="L252" s="93">
        <v>82.615384615384613</v>
      </c>
      <c r="M252">
        <v>3.9013035381750466E-2</v>
      </c>
    </row>
    <row r="253" spans="1:13" x14ac:dyDescent="0.3">
      <c r="A253" t="s">
        <v>598</v>
      </c>
      <c r="B253" t="str">
        <f t="shared" si="3"/>
        <v>PH35</v>
      </c>
      <c r="C253" t="s">
        <v>802</v>
      </c>
      <c r="D253" t="s">
        <v>273</v>
      </c>
      <c r="E253" t="s">
        <v>280</v>
      </c>
      <c r="G253">
        <v>118</v>
      </c>
      <c r="H253">
        <v>10</v>
      </c>
      <c r="I253">
        <v>15.4</v>
      </c>
      <c r="K253">
        <v>0</v>
      </c>
      <c r="L253" s="93">
        <v>0</v>
      </c>
      <c r="M253" t="e">
        <v>#DIV/0!</v>
      </c>
    </row>
    <row r="254" spans="1:13" x14ac:dyDescent="0.3">
      <c r="A254" t="s">
        <v>479</v>
      </c>
      <c r="B254" t="str">
        <f t="shared" si="3"/>
        <v>PH35</v>
      </c>
      <c r="C254" t="s">
        <v>802</v>
      </c>
      <c r="D254" t="s">
        <v>275</v>
      </c>
      <c r="E254" t="s">
        <v>280</v>
      </c>
      <c r="F254" s="85">
        <v>44460</v>
      </c>
      <c r="G254">
        <v>89</v>
      </c>
      <c r="H254">
        <v>13</v>
      </c>
      <c r="I254">
        <v>7.1</v>
      </c>
      <c r="J254">
        <v>8</v>
      </c>
      <c r="K254">
        <v>369</v>
      </c>
      <c r="L254" s="93">
        <v>26.357142857142858</v>
      </c>
      <c r="M254">
        <v>1.9241192411924117E-2</v>
      </c>
    </row>
    <row r="255" spans="1:13" x14ac:dyDescent="0.3">
      <c r="A255" t="s">
        <v>480</v>
      </c>
      <c r="B255" t="str">
        <f t="shared" si="3"/>
        <v>PH35</v>
      </c>
      <c r="C255" t="s">
        <v>802</v>
      </c>
      <c r="D255" t="s">
        <v>277</v>
      </c>
      <c r="E255" t="s">
        <v>280</v>
      </c>
      <c r="F255" s="85">
        <v>44460</v>
      </c>
      <c r="G255">
        <v>124</v>
      </c>
      <c r="H255">
        <v>14</v>
      </c>
      <c r="I255">
        <v>26.1</v>
      </c>
      <c r="J255">
        <v>122</v>
      </c>
      <c r="K255">
        <v>831</v>
      </c>
      <c r="L255" s="93">
        <v>55.4</v>
      </c>
      <c r="M255">
        <v>3.140794223826715E-2</v>
      </c>
    </row>
    <row r="256" spans="1:13" x14ac:dyDescent="0.3">
      <c r="A256" t="s">
        <v>597</v>
      </c>
      <c r="B256" t="str">
        <f t="shared" si="3"/>
        <v>PH35</v>
      </c>
      <c r="C256" t="s">
        <v>802</v>
      </c>
      <c r="D256" t="s">
        <v>279</v>
      </c>
      <c r="E256" t="s">
        <v>280</v>
      </c>
      <c r="G256">
        <v>104</v>
      </c>
      <c r="H256">
        <v>13</v>
      </c>
      <c r="I256">
        <v>16.600000000000001</v>
      </c>
      <c r="K256">
        <v>0</v>
      </c>
      <c r="L256" s="93">
        <v>0</v>
      </c>
      <c r="M256" t="e">
        <v>#DIV/0!</v>
      </c>
    </row>
    <row r="257" spans="1:13" x14ac:dyDescent="0.3">
      <c r="A257" t="s">
        <v>481</v>
      </c>
      <c r="B257" t="str">
        <f t="shared" si="3"/>
        <v>PH35</v>
      </c>
      <c r="C257" t="s">
        <v>802</v>
      </c>
      <c r="D257" t="s">
        <v>274</v>
      </c>
      <c r="E257" t="s">
        <v>281</v>
      </c>
      <c r="F257" s="85">
        <v>44461</v>
      </c>
      <c r="G257">
        <v>134</v>
      </c>
      <c r="H257">
        <v>11</v>
      </c>
      <c r="I257">
        <v>29</v>
      </c>
      <c r="J257">
        <v>66</v>
      </c>
      <c r="K257">
        <v>825</v>
      </c>
      <c r="L257" s="93">
        <v>68.75</v>
      </c>
      <c r="M257">
        <v>3.5151515151515149E-2</v>
      </c>
    </row>
    <row r="258" spans="1:13" x14ac:dyDescent="0.3">
      <c r="A258" t="s">
        <v>596</v>
      </c>
      <c r="B258" t="str">
        <f t="shared" si="3"/>
        <v>PH35</v>
      </c>
      <c r="C258" t="s">
        <v>802</v>
      </c>
      <c r="D258" t="s">
        <v>274</v>
      </c>
      <c r="E258" t="s">
        <v>281</v>
      </c>
      <c r="G258">
        <v>115</v>
      </c>
      <c r="H258">
        <v>9</v>
      </c>
      <c r="I258">
        <v>25.8</v>
      </c>
      <c r="K258">
        <v>0</v>
      </c>
      <c r="L258" s="93">
        <v>0</v>
      </c>
      <c r="M258" t="e">
        <v>#DIV/0!</v>
      </c>
    </row>
    <row r="259" spans="1:13" x14ac:dyDescent="0.3">
      <c r="A259" t="s">
        <v>482</v>
      </c>
      <c r="B259" t="str">
        <f t="shared" ref="B259:B322" si="4">LEFT(C259, 4)</f>
        <v>PH35</v>
      </c>
      <c r="C259" t="s">
        <v>802</v>
      </c>
      <c r="D259" t="s">
        <v>276</v>
      </c>
      <c r="E259" t="s">
        <v>281</v>
      </c>
      <c r="F259" s="85">
        <v>44461</v>
      </c>
      <c r="G259">
        <v>118</v>
      </c>
      <c r="H259">
        <v>15</v>
      </c>
      <c r="I259">
        <v>8.1999999999999993</v>
      </c>
      <c r="J259">
        <v>14</v>
      </c>
      <c r="K259">
        <v>398</v>
      </c>
      <c r="L259" s="93">
        <v>24.875</v>
      </c>
      <c r="M259">
        <v>2.0603015075376884E-2</v>
      </c>
    </row>
    <row r="260" spans="1:13" x14ac:dyDescent="0.3">
      <c r="A260" t="s">
        <v>595</v>
      </c>
      <c r="B260" t="str">
        <f t="shared" si="4"/>
        <v>PH35</v>
      </c>
      <c r="C260" t="s">
        <v>802</v>
      </c>
      <c r="D260" t="s">
        <v>279</v>
      </c>
      <c r="E260" t="s">
        <v>281</v>
      </c>
      <c r="G260">
        <v>148</v>
      </c>
      <c r="H260">
        <v>10</v>
      </c>
      <c r="I260">
        <v>12</v>
      </c>
      <c r="K260">
        <v>0</v>
      </c>
      <c r="L260" s="93">
        <v>0</v>
      </c>
      <c r="M260" t="e">
        <v>#DIV/0!</v>
      </c>
    </row>
    <row r="261" spans="1:13" x14ac:dyDescent="0.3">
      <c r="A261" t="s">
        <v>594</v>
      </c>
      <c r="B261" t="str">
        <f t="shared" si="4"/>
        <v>PH36</v>
      </c>
      <c r="C261" t="s">
        <v>803</v>
      </c>
      <c r="D261" t="s">
        <v>273</v>
      </c>
      <c r="E261" t="s">
        <v>280</v>
      </c>
      <c r="G261">
        <v>180</v>
      </c>
      <c r="H261">
        <v>22</v>
      </c>
      <c r="I261">
        <v>45.9</v>
      </c>
      <c r="K261">
        <v>0</v>
      </c>
      <c r="L261" s="93">
        <v>0</v>
      </c>
      <c r="M261" t="e">
        <v>#DIV/0!</v>
      </c>
    </row>
    <row r="262" spans="1:13" x14ac:dyDescent="0.3">
      <c r="A262" t="s">
        <v>483</v>
      </c>
      <c r="B262" t="str">
        <f t="shared" si="4"/>
        <v>PH36</v>
      </c>
      <c r="C262" t="s">
        <v>803</v>
      </c>
      <c r="D262" t="s">
        <v>274</v>
      </c>
      <c r="E262" t="s">
        <v>280</v>
      </c>
      <c r="F262" s="85">
        <v>44461</v>
      </c>
      <c r="G262">
        <v>156</v>
      </c>
      <c r="H262">
        <v>22</v>
      </c>
      <c r="I262">
        <v>57</v>
      </c>
      <c r="J262">
        <v>81</v>
      </c>
      <c r="K262">
        <v>1049</v>
      </c>
      <c r="L262" s="93">
        <v>45.608695652173914</v>
      </c>
      <c r="M262">
        <v>5.4337464251668258E-2</v>
      </c>
    </row>
    <row r="263" spans="1:13" x14ac:dyDescent="0.3">
      <c r="A263" t="s">
        <v>593</v>
      </c>
      <c r="B263" t="str">
        <f t="shared" si="4"/>
        <v>PH36</v>
      </c>
      <c r="C263" t="s">
        <v>803</v>
      </c>
      <c r="D263" t="s">
        <v>276</v>
      </c>
      <c r="E263" t="s">
        <v>280</v>
      </c>
      <c r="G263">
        <v>172</v>
      </c>
      <c r="H263">
        <v>24</v>
      </c>
      <c r="I263">
        <v>53.6</v>
      </c>
      <c r="K263">
        <v>0</v>
      </c>
      <c r="L263" s="93">
        <v>0</v>
      </c>
      <c r="M263" t="e">
        <v>#DIV/0!</v>
      </c>
    </row>
    <row r="264" spans="1:13" x14ac:dyDescent="0.3">
      <c r="A264" t="s">
        <v>484</v>
      </c>
      <c r="B264" t="str">
        <f t="shared" si="4"/>
        <v>PH36</v>
      </c>
      <c r="C264" t="s">
        <v>803</v>
      </c>
      <c r="D264" t="s">
        <v>279</v>
      </c>
      <c r="E264" t="s">
        <v>280</v>
      </c>
      <c r="F264" s="85">
        <v>44462</v>
      </c>
      <c r="G264">
        <v>163</v>
      </c>
      <c r="H264">
        <v>21</v>
      </c>
      <c r="I264">
        <v>46.9</v>
      </c>
      <c r="J264">
        <v>92</v>
      </c>
      <c r="K264">
        <v>1054</v>
      </c>
      <c r="L264" s="93">
        <v>47.909090909090907</v>
      </c>
      <c r="M264">
        <v>4.4497153700189751E-2</v>
      </c>
    </row>
    <row r="265" spans="1:13" x14ac:dyDescent="0.3">
      <c r="A265" t="s">
        <v>592</v>
      </c>
      <c r="B265" t="str">
        <f t="shared" si="4"/>
        <v>PH36</v>
      </c>
      <c r="C265" t="s">
        <v>803</v>
      </c>
      <c r="D265" t="s">
        <v>273</v>
      </c>
      <c r="E265" t="s">
        <v>281</v>
      </c>
      <c r="G265">
        <v>170</v>
      </c>
      <c r="H265">
        <v>19</v>
      </c>
      <c r="I265">
        <v>45.7</v>
      </c>
      <c r="K265">
        <v>0</v>
      </c>
      <c r="L265" s="93">
        <v>0</v>
      </c>
      <c r="M265" t="e">
        <v>#DIV/0!</v>
      </c>
    </row>
    <row r="266" spans="1:13" x14ac:dyDescent="0.3">
      <c r="A266" t="s">
        <v>485</v>
      </c>
      <c r="B266" t="str">
        <f t="shared" si="4"/>
        <v>PH36</v>
      </c>
      <c r="C266" t="s">
        <v>803</v>
      </c>
      <c r="D266" t="s">
        <v>275</v>
      </c>
      <c r="E266" t="s">
        <v>281</v>
      </c>
      <c r="F266" s="85">
        <v>44462</v>
      </c>
      <c r="G266">
        <v>176</v>
      </c>
      <c r="H266">
        <v>20</v>
      </c>
      <c r="I266">
        <v>45.2</v>
      </c>
      <c r="J266">
        <v>88</v>
      </c>
      <c r="K266">
        <v>863</v>
      </c>
      <c r="L266" s="93">
        <v>41.095238095238095</v>
      </c>
      <c r="M266">
        <v>5.2375434530706838E-2</v>
      </c>
    </row>
    <row r="267" spans="1:13" x14ac:dyDescent="0.3">
      <c r="A267" t="s">
        <v>591</v>
      </c>
      <c r="B267" t="str">
        <f t="shared" si="4"/>
        <v>PH36</v>
      </c>
      <c r="C267" t="s">
        <v>803</v>
      </c>
      <c r="D267" t="s">
        <v>277</v>
      </c>
      <c r="E267" t="s">
        <v>281</v>
      </c>
      <c r="G267">
        <v>178</v>
      </c>
      <c r="H267">
        <v>23</v>
      </c>
      <c r="I267">
        <v>49.6</v>
      </c>
      <c r="K267">
        <v>0</v>
      </c>
      <c r="L267" s="93">
        <v>0</v>
      </c>
      <c r="M267" t="e">
        <v>#DIV/0!</v>
      </c>
    </row>
    <row r="268" spans="1:13" x14ac:dyDescent="0.3">
      <c r="A268" t="s">
        <v>486</v>
      </c>
      <c r="B268" t="str">
        <f t="shared" si="4"/>
        <v>PH36</v>
      </c>
      <c r="C268" t="s">
        <v>803</v>
      </c>
      <c r="D268" t="s">
        <v>279</v>
      </c>
      <c r="E268" t="s">
        <v>281</v>
      </c>
      <c r="F268" s="85">
        <v>44462</v>
      </c>
      <c r="G268">
        <v>143</v>
      </c>
      <c r="H268">
        <v>26</v>
      </c>
      <c r="I268">
        <v>37.6</v>
      </c>
      <c r="J268">
        <v>88</v>
      </c>
      <c r="K268">
        <v>1096</v>
      </c>
      <c r="L268" s="93">
        <v>40.592592592592595</v>
      </c>
      <c r="M268">
        <v>3.4306569343065696E-2</v>
      </c>
    </row>
    <row r="269" spans="1:13" x14ac:dyDescent="0.3">
      <c r="A269" t="s">
        <v>590</v>
      </c>
      <c r="B269" t="str">
        <f t="shared" si="4"/>
        <v>PH37</v>
      </c>
      <c r="C269" t="s">
        <v>804</v>
      </c>
      <c r="D269" t="s">
        <v>274</v>
      </c>
      <c r="E269" t="s">
        <v>280</v>
      </c>
      <c r="G269">
        <v>175</v>
      </c>
      <c r="H269">
        <v>12</v>
      </c>
      <c r="I269">
        <v>42.7</v>
      </c>
      <c r="K269">
        <v>0</v>
      </c>
      <c r="L269" s="93">
        <v>0</v>
      </c>
      <c r="M269" t="e">
        <v>#DIV/0!</v>
      </c>
    </row>
    <row r="270" spans="1:13" x14ac:dyDescent="0.3">
      <c r="A270" t="s">
        <v>487</v>
      </c>
      <c r="B270" t="str">
        <f t="shared" si="4"/>
        <v>PH37</v>
      </c>
      <c r="C270" t="s">
        <v>804</v>
      </c>
      <c r="D270" t="s">
        <v>274</v>
      </c>
      <c r="E270" t="s">
        <v>280</v>
      </c>
      <c r="F270" s="85">
        <v>44463</v>
      </c>
      <c r="G270">
        <v>230</v>
      </c>
      <c r="H270">
        <v>13</v>
      </c>
      <c r="I270">
        <v>42.4</v>
      </c>
      <c r="J270">
        <v>63</v>
      </c>
      <c r="K270">
        <v>861</v>
      </c>
      <c r="L270" s="93">
        <v>61.5</v>
      </c>
      <c r="M270">
        <v>4.9245063879210217E-2</v>
      </c>
    </row>
    <row r="271" spans="1:13" x14ac:dyDescent="0.3">
      <c r="A271" t="s">
        <v>488</v>
      </c>
      <c r="B271" t="str">
        <f t="shared" si="4"/>
        <v>PH37</v>
      </c>
      <c r="C271" t="s">
        <v>804</v>
      </c>
      <c r="D271" t="s">
        <v>276</v>
      </c>
      <c r="E271" t="s">
        <v>280</v>
      </c>
      <c r="F271" s="85">
        <v>44463</v>
      </c>
      <c r="G271">
        <v>193</v>
      </c>
      <c r="H271">
        <v>15</v>
      </c>
      <c r="I271">
        <v>42.2</v>
      </c>
      <c r="J271">
        <v>93</v>
      </c>
      <c r="K271">
        <v>890</v>
      </c>
      <c r="L271" s="93">
        <v>55.625</v>
      </c>
      <c r="M271">
        <v>4.7415730337078653E-2</v>
      </c>
    </row>
    <row r="272" spans="1:13" x14ac:dyDescent="0.3">
      <c r="A272" t="s">
        <v>589</v>
      </c>
      <c r="B272" t="str">
        <f t="shared" si="4"/>
        <v>PH37</v>
      </c>
      <c r="C272" t="s">
        <v>804</v>
      </c>
      <c r="D272" t="s">
        <v>279</v>
      </c>
      <c r="E272" t="s">
        <v>280</v>
      </c>
      <c r="G272">
        <v>155</v>
      </c>
      <c r="H272">
        <v>17</v>
      </c>
      <c r="I272">
        <v>32.6</v>
      </c>
      <c r="K272">
        <v>0</v>
      </c>
      <c r="L272" s="93">
        <v>0</v>
      </c>
      <c r="M272" t="e">
        <v>#DIV/0!</v>
      </c>
    </row>
    <row r="273" spans="1:13" x14ac:dyDescent="0.3">
      <c r="A273" t="s">
        <v>588</v>
      </c>
      <c r="B273" t="str">
        <f t="shared" si="4"/>
        <v>PH37</v>
      </c>
      <c r="C273" t="s">
        <v>804</v>
      </c>
      <c r="D273" t="s">
        <v>273</v>
      </c>
      <c r="E273" t="s">
        <v>281</v>
      </c>
      <c r="G273">
        <v>145</v>
      </c>
      <c r="H273">
        <v>16</v>
      </c>
      <c r="I273">
        <v>9</v>
      </c>
      <c r="K273">
        <v>0</v>
      </c>
      <c r="L273" s="93">
        <v>0</v>
      </c>
      <c r="M273" t="e">
        <v>#DIV/0!</v>
      </c>
    </row>
    <row r="274" spans="1:13" x14ac:dyDescent="0.3">
      <c r="A274" t="s">
        <v>489</v>
      </c>
      <c r="B274" t="str">
        <f t="shared" si="4"/>
        <v>PH37</v>
      </c>
      <c r="C274" t="s">
        <v>804</v>
      </c>
      <c r="D274" t="s">
        <v>275</v>
      </c>
      <c r="E274" t="s">
        <v>281</v>
      </c>
      <c r="F274" s="85">
        <v>44466</v>
      </c>
      <c r="G274">
        <v>167</v>
      </c>
      <c r="H274">
        <v>15</v>
      </c>
      <c r="I274">
        <v>36.799999999999997</v>
      </c>
      <c r="J274">
        <v>72</v>
      </c>
      <c r="K274">
        <v>827</v>
      </c>
      <c r="L274" s="93">
        <v>51.6875</v>
      </c>
      <c r="M274">
        <v>4.449818621523579E-2</v>
      </c>
    </row>
    <row r="275" spans="1:13" x14ac:dyDescent="0.3">
      <c r="A275" t="s">
        <v>490</v>
      </c>
      <c r="B275" t="str">
        <f t="shared" si="4"/>
        <v>PH37</v>
      </c>
      <c r="C275" t="s">
        <v>804</v>
      </c>
      <c r="D275" t="s">
        <v>276</v>
      </c>
      <c r="E275" t="s">
        <v>281</v>
      </c>
      <c r="F275" s="85">
        <v>44466</v>
      </c>
      <c r="G275">
        <v>164</v>
      </c>
      <c r="H275">
        <v>17</v>
      </c>
      <c r="I275">
        <v>43.9</v>
      </c>
      <c r="J275">
        <v>96</v>
      </c>
      <c r="K275">
        <v>1016</v>
      </c>
      <c r="L275" s="93">
        <v>56.444444444444443</v>
      </c>
      <c r="M275">
        <v>4.3208661417322831E-2</v>
      </c>
    </row>
    <row r="276" spans="1:13" x14ac:dyDescent="0.3">
      <c r="A276" t="s">
        <v>587</v>
      </c>
      <c r="B276" t="str">
        <f t="shared" si="4"/>
        <v>PH37</v>
      </c>
      <c r="C276" t="s">
        <v>804</v>
      </c>
      <c r="D276" t="s">
        <v>279</v>
      </c>
      <c r="E276" t="s">
        <v>281</v>
      </c>
      <c r="G276">
        <v>155</v>
      </c>
      <c r="H276">
        <v>17</v>
      </c>
      <c r="I276">
        <v>32.1</v>
      </c>
      <c r="K276">
        <v>0</v>
      </c>
      <c r="L276" s="93">
        <v>0</v>
      </c>
      <c r="M276" t="e">
        <v>#DIV/0!</v>
      </c>
    </row>
    <row r="277" spans="1:13" x14ac:dyDescent="0.3">
      <c r="A277" t="s">
        <v>491</v>
      </c>
      <c r="B277" t="str">
        <f t="shared" si="4"/>
        <v>PH38</v>
      </c>
      <c r="C277" t="s">
        <v>805</v>
      </c>
      <c r="D277" t="s">
        <v>274</v>
      </c>
      <c r="E277" t="s">
        <v>280</v>
      </c>
      <c r="F277" s="85">
        <v>44467</v>
      </c>
      <c r="G277">
        <v>148</v>
      </c>
      <c r="H277">
        <v>12</v>
      </c>
      <c r="I277">
        <v>45.9</v>
      </c>
      <c r="J277">
        <v>105</v>
      </c>
      <c r="K277">
        <v>774</v>
      </c>
      <c r="L277" s="93">
        <v>59.53846153846154</v>
      </c>
      <c r="M277">
        <v>5.9302325581395345E-2</v>
      </c>
    </row>
    <row r="278" spans="1:13" x14ac:dyDescent="0.3">
      <c r="A278" t="s">
        <v>586</v>
      </c>
      <c r="B278" t="str">
        <f t="shared" si="4"/>
        <v>PH38</v>
      </c>
      <c r="C278" t="s">
        <v>805</v>
      </c>
      <c r="D278" t="s">
        <v>275</v>
      </c>
      <c r="E278" t="s">
        <v>280</v>
      </c>
      <c r="G278">
        <v>168</v>
      </c>
      <c r="H278">
        <v>10</v>
      </c>
      <c r="I278">
        <v>23.3</v>
      </c>
      <c r="K278">
        <v>0</v>
      </c>
      <c r="L278" s="93">
        <v>0</v>
      </c>
      <c r="M278" t="e">
        <v>#DIV/0!</v>
      </c>
    </row>
    <row r="279" spans="1:13" x14ac:dyDescent="0.3">
      <c r="A279" t="s">
        <v>585</v>
      </c>
      <c r="B279" t="str">
        <f t="shared" si="4"/>
        <v>PH38</v>
      </c>
      <c r="C279" t="s">
        <v>805</v>
      </c>
      <c r="D279" t="s">
        <v>277</v>
      </c>
      <c r="E279" t="s">
        <v>280</v>
      </c>
      <c r="G279">
        <v>138</v>
      </c>
      <c r="H279">
        <v>11</v>
      </c>
      <c r="I279">
        <v>23.9</v>
      </c>
      <c r="K279">
        <v>0</v>
      </c>
      <c r="L279" s="93">
        <v>0</v>
      </c>
      <c r="M279" t="e">
        <v>#DIV/0!</v>
      </c>
    </row>
    <row r="280" spans="1:13" x14ac:dyDescent="0.3">
      <c r="A280" t="s">
        <v>492</v>
      </c>
      <c r="B280" t="str">
        <f t="shared" si="4"/>
        <v>PH38</v>
      </c>
      <c r="C280" t="s">
        <v>805</v>
      </c>
      <c r="D280" t="s">
        <v>279</v>
      </c>
      <c r="E280" t="s">
        <v>280</v>
      </c>
      <c r="F280" s="85">
        <v>44467</v>
      </c>
      <c r="G280">
        <v>155</v>
      </c>
      <c r="H280">
        <v>12</v>
      </c>
      <c r="I280">
        <v>19.899999999999999</v>
      </c>
      <c r="J280">
        <v>81</v>
      </c>
      <c r="K280">
        <v>668</v>
      </c>
      <c r="L280" s="93">
        <v>51.384615384615387</v>
      </c>
      <c r="M280">
        <v>2.9790419161676646E-2</v>
      </c>
    </row>
    <row r="281" spans="1:13" x14ac:dyDescent="0.3">
      <c r="A281" t="s">
        <v>493</v>
      </c>
      <c r="B281" t="str">
        <f t="shared" si="4"/>
        <v>PH38</v>
      </c>
      <c r="C281" t="s">
        <v>805</v>
      </c>
      <c r="D281" t="s">
        <v>273</v>
      </c>
      <c r="E281" t="s">
        <v>281</v>
      </c>
      <c r="F281" s="85">
        <v>44467</v>
      </c>
      <c r="G281">
        <v>139</v>
      </c>
      <c r="H281">
        <v>13</v>
      </c>
      <c r="I281">
        <v>27.3</v>
      </c>
      <c r="J281">
        <v>99</v>
      </c>
      <c r="K281">
        <v>1263</v>
      </c>
      <c r="L281" s="93">
        <v>90.214285714285708</v>
      </c>
      <c r="M281">
        <v>2.1615201900237531E-2</v>
      </c>
    </row>
    <row r="282" spans="1:13" x14ac:dyDescent="0.3">
      <c r="A282" t="s">
        <v>584</v>
      </c>
      <c r="B282" t="str">
        <f t="shared" si="4"/>
        <v>PH38</v>
      </c>
      <c r="C282" t="s">
        <v>805</v>
      </c>
      <c r="D282" t="s">
        <v>275</v>
      </c>
      <c r="E282" t="s">
        <v>281</v>
      </c>
      <c r="G282">
        <v>127</v>
      </c>
      <c r="H282">
        <v>11</v>
      </c>
      <c r="I282">
        <v>38.299999999999997</v>
      </c>
      <c r="K282">
        <v>0</v>
      </c>
      <c r="L282" s="93">
        <v>0</v>
      </c>
      <c r="M282" t="e">
        <v>#DIV/0!</v>
      </c>
    </row>
    <row r="283" spans="1:13" x14ac:dyDescent="0.3">
      <c r="A283" t="s">
        <v>583</v>
      </c>
      <c r="B283" t="str">
        <f t="shared" si="4"/>
        <v>PH38</v>
      </c>
      <c r="C283" t="s">
        <v>805</v>
      </c>
      <c r="D283" t="s">
        <v>277</v>
      </c>
      <c r="E283" t="s">
        <v>281</v>
      </c>
      <c r="G283">
        <v>133</v>
      </c>
      <c r="H283">
        <v>11</v>
      </c>
      <c r="I283">
        <v>28</v>
      </c>
      <c r="K283">
        <v>0</v>
      </c>
      <c r="L283" s="93">
        <v>0</v>
      </c>
      <c r="M283" t="e">
        <v>#DIV/0!</v>
      </c>
    </row>
    <row r="284" spans="1:13" x14ac:dyDescent="0.3">
      <c r="A284" t="s">
        <v>494</v>
      </c>
      <c r="B284" t="str">
        <f t="shared" si="4"/>
        <v>PH38</v>
      </c>
      <c r="C284" t="s">
        <v>805</v>
      </c>
      <c r="D284" t="s">
        <v>277</v>
      </c>
      <c r="E284" t="s">
        <v>281</v>
      </c>
      <c r="F284" s="85">
        <v>44468</v>
      </c>
      <c r="G284">
        <v>173</v>
      </c>
      <c r="H284">
        <v>17</v>
      </c>
      <c r="I284">
        <v>12.4</v>
      </c>
      <c r="J284">
        <v>76</v>
      </c>
      <c r="K284">
        <v>373</v>
      </c>
      <c r="L284" s="93">
        <v>20.722222222222221</v>
      </c>
      <c r="M284">
        <v>3.3243967828418229E-2</v>
      </c>
    </row>
    <row r="285" spans="1:13" x14ac:dyDescent="0.3">
      <c r="A285" t="s">
        <v>582</v>
      </c>
      <c r="B285" t="str">
        <f t="shared" si="4"/>
        <v>PH39</v>
      </c>
      <c r="C285" t="s">
        <v>806</v>
      </c>
      <c r="D285" t="s">
        <v>274</v>
      </c>
      <c r="E285" t="s">
        <v>280</v>
      </c>
      <c r="G285">
        <v>192</v>
      </c>
      <c r="H285">
        <v>24</v>
      </c>
      <c r="I285">
        <v>31.7</v>
      </c>
      <c r="K285">
        <v>0</v>
      </c>
      <c r="L285" s="93">
        <v>0</v>
      </c>
      <c r="M285" t="e">
        <v>#DIV/0!</v>
      </c>
    </row>
    <row r="286" spans="1:13" x14ac:dyDescent="0.3">
      <c r="A286" t="s">
        <v>495</v>
      </c>
      <c r="B286" t="str">
        <f t="shared" si="4"/>
        <v>PH39</v>
      </c>
      <c r="C286" t="s">
        <v>806</v>
      </c>
      <c r="D286" t="s">
        <v>274</v>
      </c>
      <c r="E286" t="s">
        <v>280</v>
      </c>
      <c r="F286" s="85">
        <v>44468</v>
      </c>
      <c r="G286">
        <v>170</v>
      </c>
      <c r="H286">
        <v>25</v>
      </c>
      <c r="I286">
        <v>32.4</v>
      </c>
      <c r="J286">
        <v>116</v>
      </c>
      <c r="K286">
        <v>843</v>
      </c>
      <c r="L286" s="93">
        <v>32.42307692307692</v>
      </c>
      <c r="M286">
        <v>3.8434163701067614E-2</v>
      </c>
    </row>
    <row r="287" spans="1:13" x14ac:dyDescent="0.3">
      <c r="A287" t="s">
        <v>581</v>
      </c>
      <c r="B287" t="str">
        <f t="shared" si="4"/>
        <v>PH39</v>
      </c>
      <c r="C287" t="s">
        <v>806</v>
      </c>
      <c r="D287" t="s">
        <v>275</v>
      </c>
      <c r="E287" t="s">
        <v>280</v>
      </c>
      <c r="G287">
        <v>165</v>
      </c>
      <c r="H287">
        <v>21</v>
      </c>
      <c r="I287">
        <v>35.700000000000003</v>
      </c>
      <c r="K287">
        <v>0</v>
      </c>
      <c r="L287" s="93">
        <v>0</v>
      </c>
      <c r="M287" t="e">
        <v>#DIV/0!</v>
      </c>
    </row>
    <row r="288" spans="1:13" x14ac:dyDescent="0.3">
      <c r="A288" t="s">
        <v>496</v>
      </c>
      <c r="B288" t="str">
        <f t="shared" si="4"/>
        <v>PH39</v>
      </c>
      <c r="C288" t="s">
        <v>806</v>
      </c>
      <c r="D288" t="s">
        <v>279</v>
      </c>
      <c r="E288" t="s">
        <v>280</v>
      </c>
      <c r="F288" s="85">
        <v>44469</v>
      </c>
      <c r="G288">
        <v>144</v>
      </c>
      <c r="H288">
        <v>26</v>
      </c>
      <c r="I288">
        <v>27.3</v>
      </c>
      <c r="J288">
        <v>44</v>
      </c>
      <c r="K288">
        <v>734</v>
      </c>
      <c r="L288" s="93">
        <v>27.185185185185187</v>
      </c>
      <c r="M288">
        <v>3.7193460490463216E-2</v>
      </c>
    </row>
    <row r="289" spans="1:13" x14ac:dyDescent="0.3">
      <c r="A289" t="s">
        <v>580</v>
      </c>
      <c r="B289" t="str">
        <f t="shared" si="4"/>
        <v>PH39</v>
      </c>
      <c r="C289" t="s">
        <v>806</v>
      </c>
      <c r="D289" t="s">
        <v>273</v>
      </c>
      <c r="E289" t="s">
        <v>281</v>
      </c>
      <c r="G289">
        <v>140</v>
      </c>
      <c r="H289">
        <v>20</v>
      </c>
      <c r="I289">
        <v>32.1</v>
      </c>
      <c r="K289">
        <v>0</v>
      </c>
      <c r="L289" s="93">
        <v>0</v>
      </c>
      <c r="M289" t="e">
        <v>#DIV/0!</v>
      </c>
    </row>
    <row r="290" spans="1:13" x14ac:dyDescent="0.3">
      <c r="A290" t="s">
        <v>497</v>
      </c>
      <c r="B290" t="str">
        <f t="shared" si="4"/>
        <v>PH39</v>
      </c>
      <c r="C290" t="s">
        <v>806</v>
      </c>
      <c r="D290" t="s">
        <v>275</v>
      </c>
      <c r="E290" t="s">
        <v>281</v>
      </c>
      <c r="F290" s="85">
        <v>44469</v>
      </c>
      <c r="G290">
        <v>177</v>
      </c>
      <c r="H290">
        <v>26</v>
      </c>
      <c r="I290">
        <v>20.6</v>
      </c>
      <c r="J290">
        <v>67</v>
      </c>
      <c r="K290">
        <v>755</v>
      </c>
      <c r="L290" s="93">
        <v>27.962962962962962</v>
      </c>
      <c r="M290">
        <v>2.7284768211920531E-2</v>
      </c>
    </row>
    <row r="291" spans="1:13" x14ac:dyDescent="0.3">
      <c r="A291" t="s">
        <v>498</v>
      </c>
      <c r="B291" t="str">
        <f t="shared" si="4"/>
        <v>PH39</v>
      </c>
      <c r="C291" t="s">
        <v>806</v>
      </c>
      <c r="D291" t="s">
        <v>276</v>
      </c>
      <c r="E291" t="s">
        <v>281</v>
      </c>
      <c r="F291" s="85">
        <v>44470</v>
      </c>
      <c r="G291">
        <v>185</v>
      </c>
      <c r="H291">
        <v>25</v>
      </c>
      <c r="I291">
        <v>20.7</v>
      </c>
      <c r="J291">
        <v>13</v>
      </c>
      <c r="K291">
        <v>633</v>
      </c>
      <c r="L291" s="93">
        <v>24.346153846153847</v>
      </c>
      <c r="M291">
        <v>3.2701421800947865E-2</v>
      </c>
    </row>
    <row r="292" spans="1:13" x14ac:dyDescent="0.3">
      <c r="A292" t="s">
        <v>579</v>
      </c>
      <c r="B292" t="str">
        <f t="shared" si="4"/>
        <v>PH39</v>
      </c>
      <c r="C292" t="s">
        <v>806</v>
      </c>
      <c r="D292" t="s">
        <v>279</v>
      </c>
      <c r="E292" t="s">
        <v>281</v>
      </c>
      <c r="G292">
        <v>185</v>
      </c>
      <c r="H292">
        <v>20</v>
      </c>
      <c r="I292">
        <v>32.1</v>
      </c>
      <c r="K292">
        <v>0</v>
      </c>
      <c r="L292" s="93">
        <v>0</v>
      </c>
      <c r="M292" t="e">
        <v>#DIV/0!</v>
      </c>
    </row>
    <row r="293" spans="1:13" x14ac:dyDescent="0.3">
      <c r="A293" t="s">
        <v>578</v>
      </c>
      <c r="B293" t="str">
        <f t="shared" si="4"/>
        <v>PH40</v>
      </c>
      <c r="C293" t="s">
        <v>807</v>
      </c>
      <c r="D293" t="s">
        <v>274</v>
      </c>
      <c r="E293" t="s">
        <v>280</v>
      </c>
      <c r="G293">
        <v>116</v>
      </c>
      <c r="H293">
        <v>12</v>
      </c>
      <c r="I293">
        <v>34.700000000000003</v>
      </c>
      <c r="K293">
        <v>0</v>
      </c>
      <c r="L293" s="93">
        <v>0</v>
      </c>
      <c r="M293" t="e">
        <v>#DIV/0!</v>
      </c>
    </row>
    <row r="294" spans="1:13" x14ac:dyDescent="0.3">
      <c r="A294" t="s">
        <v>499</v>
      </c>
      <c r="B294" t="str">
        <f t="shared" si="4"/>
        <v>PH40</v>
      </c>
      <c r="C294" t="s">
        <v>807</v>
      </c>
      <c r="D294" t="s">
        <v>275</v>
      </c>
      <c r="E294" t="s">
        <v>280</v>
      </c>
      <c r="F294" s="85">
        <v>44487</v>
      </c>
      <c r="G294">
        <v>136</v>
      </c>
      <c r="H294">
        <v>14</v>
      </c>
      <c r="I294">
        <v>30.3</v>
      </c>
      <c r="J294">
        <v>0</v>
      </c>
      <c r="K294">
        <v>641</v>
      </c>
      <c r="L294" s="93">
        <v>42.733333333333334</v>
      </c>
      <c r="M294">
        <v>4.7269890795631826E-2</v>
      </c>
    </row>
    <row r="295" spans="1:13" x14ac:dyDescent="0.3">
      <c r="A295" t="s">
        <v>577</v>
      </c>
      <c r="B295" t="str">
        <f t="shared" si="4"/>
        <v>PH40</v>
      </c>
      <c r="C295" t="s">
        <v>807</v>
      </c>
      <c r="D295" t="s">
        <v>276</v>
      </c>
      <c r="E295" t="s">
        <v>280</v>
      </c>
      <c r="G295">
        <v>132</v>
      </c>
      <c r="H295">
        <v>13</v>
      </c>
      <c r="I295">
        <v>38.1</v>
      </c>
      <c r="K295">
        <v>0</v>
      </c>
      <c r="L295" s="93">
        <v>0</v>
      </c>
      <c r="M295" t="e">
        <v>#DIV/0!</v>
      </c>
    </row>
    <row r="296" spans="1:13" x14ac:dyDescent="0.3">
      <c r="A296" t="s">
        <v>500</v>
      </c>
      <c r="B296" t="str">
        <f t="shared" si="4"/>
        <v>PH40</v>
      </c>
      <c r="C296" t="s">
        <v>807</v>
      </c>
      <c r="D296" t="s">
        <v>279</v>
      </c>
      <c r="E296" t="s">
        <v>280</v>
      </c>
      <c r="F296" s="85">
        <v>44487</v>
      </c>
      <c r="G296">
        <v>150</v>
      </c>
      <c r="H296">
        <v>13</v>
      </c>
      <c r="I296">
        <v>47.7</v>
      </c>
      <c r="J296">
        <v>1</v>
      </c>
      <c r="K296">
        <v>1119</v>
      </c>
      <c r="L296" s="93">
        <v>79.928571428571431</v>
      </c>
      <c r="M296">
        <v>4.2627345844504026E-2</v>
      </c>
    </row>
    <row r="297" spans="1:13" x14ac:dyDescent="0.3">
      <c r="A297" t="s">
        <v>501</v>
      </c>
      <c r="B297" t="str">
        <f t="shared" si="4"/>
        <v>PH40</v>
      </c>
      <c r="C297" t="s">
        <v>807</v>
      </c>
      <c r="D297" t="s">
        <v>274</v>
      </c>
      <c r="E297" t="s">
        <v>281</v>
      </c>
      <c r="F297" s="85">
        <v>44488</v>
      </c>
      <c r="G297">
        <v>164</v>
      </c>
      <c r="H297">
        <v>16</v>
      </c>
      <c r="I297">
        <v>38.9</v>
      </c>
      <c r="J297">
        <v>52</v>
      </c>
      <c r="K297">
        <v>859</v>
      </c>
      <c r="L297" s="93">
        <v>50.529411764705884</v>
      </c>
      <c r="M297">
        <v>4.5285215366705468E-2</v>
      </c>
    </row>
    <row r="298" spans="1:13" x14ac:dyDescent="0.3">
      <c r="A298" t="s">
        <v>502</v>
      </c>
      <c r="B298" t="str">
        <f t="shared" si="4"/>
        <v>PH40</v>
      </c>
      <c r="C298" t="s">
        <v>807</v>
      </c>
      <c r="D298" t="s">
        <v>275</v>
      </c>
      <c r="E298" t="s">
        <v>281</v>
      </c>
      <c r="F298" s="85">
        <v>44491</v>
      </c>
      <c r="G298">
        <v>140</v>
      </c>
      <c r="H298">
        <v>11</v>
      </c>
      <c r="I298">
        <v>36.1</v>
      </c>
      <c r="J298">
        <v>2</v>
      </c>
      <c r="K298">
        <v>679</v>
      </c>
      <c r="L298" s="93">
        <v>56.583333333333336</v>
      </c>
      <c r="M298">
        <v>5.3166421207658326E-2</v>
      </c>
    </row>
    <row r="299" spans="1:13" x14ac:dyDescent="0.3">
      <c r="A299" t="s">
        <v>576</v>
      </c>
      <c r="B299" t="str">
        <f t="shared" si="4"/>
        <v>PH40</v>
      </c>
      <c r="C299" t="s">
        <v>807</v>
      </c>
      <c r="D299" t="s">
        <v>276</v>
      </c>
      <c r="E299" t="s">
        <v>281</v>
      </c>
      <c r="G299">
        <v>130</v>
      </c>
      <c r="H299">
        <v>13</v>
      </c>
      <c r="I299">
        <v>25.7</v>
      </c>
      <c r="K299">
        <v>0</v>
      </c>
      <c r="L299" s="93">
        <v>0</v>
      </c>
      <c r="M299" t="e">
        <v>#DIV/0!</v>
      </c>
    </row>
    <row r="300" spans="1:13" x14ac:dyDescent="0.3">
      <c r="A300" t="s">
        <v>575</v>
      </c>
      <c r="B300" t="str">
        <f t="shared" si="4"/>
        <v>PH40</v>
      </c>
      <c r="C300" t="s">
        <v>807</v>
      </c>
      <c r="D300" t="s">
        <v>277</v>
      </c>
      <c r="E300" t="s">
        <v>281</v>
      </c>
      <c r="G300">
        <v>122</v>
      </c>
      <c r="H300">
        <v>14</v>
      </c>
      <c r="I300">
        <v>50.7</v>
      </c>
      <c r="K300">
        <v>0</v>
      </c>
      <c r="L300" s="93">
        <v>0</v>
      </c>
      <c r="M300" t="e">
        <v>#DIV/0!</v>
      </c>
    </row>
    <row r="301" spans="1:13" x14ac:dyDescent="0.3">
      <c r="A301" t="s">
        <v>503</v>
      </c>
      <c r="B301" t="str">
        <f t="shared" si="4"/>
        <v>PH41</v>
      </c>
      <c r="C301" t="s">
        <v>808</v>
      </c>
      <c r="D301" t="s">
        <v>274</v>
      </c>
      <c r="E301" t="s">
        <v>280</v>
      </c>
      <c r="F301" s="85">
        <v>44488</v>
      </c>
      <c r="G301">
        <v>168</v>
      </c>
      <c r="H301">
        <v>18</v>
      </c>
      <c r="I301">
        <v>60.3</v>
      </c>
      <c r="J301">
        <v>45</v>
      </c>
      <c r="K301">
        <v>1052</v>
      </c>
      <c r="L301" s="93">
        <v>55.368421052631582</v>
      </c>
      <c r="M301">
        <v>5.7319391634980989E-2</v>
      </c>
    </row>
    <row r="302" spans="1:13" x14ac:dyDescent="0.3">
      <c r="A302" t="s">
        <v>504</v>
      </c>
      <c r="B302" t="str">
        <f t="shared" si="4"/>
        <v>PH41</v>
      </c>
      <c r="C302" t="s">
        <v>808</v>
      </c>
      <c r="D302" t="s">
        <v>275</v>
      </c>
      <c r="E302" t="s">
        <v>280</v>
      </c>
      <c r="F302" s="85">
        <v>44491</v>
      </c>
      <c r="G302">
        <v>182</v>
      </c>
      <c r="H302">
        <v>23</v>
      </c>
      <c r="I302">
        <v>35.799999999999997</v>
      </c>
      <c r="J302">
        <v>40</v>
      </c>
      <c r="K302">
        <v>719</v>
      </c>
      <c r="L302" s="93">
        <v>29.958333333333332</v>
      </c>
      <c r="M302">
        <v>4.9791376912378296E-2</v>
      </c>
    </row>
    <row r="303" spans="1:13" x14ac:dyDescent="0.3">
      <c r="A303" t="s">
        <v>574</v>
      </c>
      <c r="B303" t="str">
        <f t="shared" si="4"/>
        <v>PH41</v>
      </c>
      <c r="C303" t="s">
        <v>809</v>
      </c>
      <c r="D303" t="s">
        <v>277</v>
      </c>
      <c r="E303" t="s">
        <v>280</v>
      </c>
      <c r="G303">
        <v>170</v>
      </c>
      <c r="H303">
        <v>18</v>
      </c>
      <c r="I303">
        <v>49.8</v>
      </c>
      <c r="K303">
        <v>0</v>
      </c>
      <c r="L303" s="93">
        <v>0</v>
      </c>
      <c r="M303" t="e">
        <v>#DIV/0!</v>
      </c>
    </row>
    <row r="304" spans="1:13" x14ac:dyDescent="0.3">
      <c r="A304" t="s">
        <v>573</v>
      </c>
      <c r="B304" t="str">
        <f t="shared" si="4"/>
        <v>PH41</v>
      </c>
      <c r="C304" t="s">
        <v>809</v>
      </c>
      <c r="D304" t="s">
        <v>279</v>
      </c>
      <c r="E304" t="s">
        <v>280</v>
      </c>
      <c r="G304">
        <v>149</v>
      </c>
      <c r="H304">
        <v>12</v>
      </c>
      <c r="I304">
        <v>21.5</v>
      </c>
      <c r="K304">
        <v>0</v>
      </c>
      <c r="L304" s="93">
        <v>0</v>
      </c>
      <c r="M304" t="e">
        <v>#DIV/0!</v>
      </c>
    </row>
    <row r="305" spans="1:13" x14ac:dyDescent="0.3">
      <c r="A305" t="s">
        <v>572</v>
      </c>
      <c r="B305" t="str">
        <f t="shared" si="4"/>
        <v>PH41</v>
      </c>
      <c r="C305" t="s">
        <v>809</v>
      </c>
      <c r="D305" t="s">
        <v>274</v>
      </c>
      <c r="E305" t="s">
        <v>281</v>
      </c>
      <c r="G305">
        <v>155</v>
      </c>
      <c r="H305">
        <v>16</v>
      </c>
      <c r="I305">
        <v>40.200000000000003</v>
      </c>
      <c r="K305">
        <v>0</v>
      </c>
      <c r="L305" s="93">
        <v>0</v>
      </c>
      <c r="M305" t="e">
        <v>#DIV/0!</v>
      </c>
    </row>
    <row r="306" spans="1:13" x14ac:dyDescent="0.3">
      <c r="A306" t="s">
        <v>505</v>
      </c>
      <c r="B306" t="str">
        <f t="shared" si="4"/>
        <v>PH41</v>
      </c>
      <c r="C306" t="s">
        <v>809</v>
      </c>
      <c r="D306" t="s">
        <v>275</v>
      </c>
      <c r="E306" t="s">
        <v>281</v>
      </c>
      <c r="F306" s="85">
        <v>44491</v>
      </c>
      <c r="G306">
        <v>156</v>
      </c>
      <c r="H306">
        <v>22</v>
      </c>
      <c r="I306">
        <v>26.8</v>
      </c>
      <c r="J306">
        <v>46</v>
      </c>
      <c r="K306">
        <v>674</v>
      </c>
      <c r="L306" s="93">
        <v>29.304347826086957</v>
      </c>
      <c r="M306">
        <v>3.9762611275964393E-2</v>
      </c>
    </row>
    <row r="307" spans="1:13" x14ac:dyDescent="0.3">
      <c r="A307" t="s">
        <v>571</v>
      </c>
      <c r="B307" t="str">
        <f t="shared" si="4"/>
        <v>PH41</v>
      </c>
      <c r="C307" t="s">
        <v>809</v>
      </c>
      <c r="D307" t="s">
        <v>277</v>
      </c>
      <c r="E307" t="s">
        <v>281</v>
      </c>
      <c r="G307">
        <v>158</v>
      </c>
      <c r="H307">
        <v>18</v>
      </c>
      <c r="I307">
        <v>51.1</v>
      </c>
      <c r="K307">
        <v>0</v>
      </c>
      <c r="L307" s="93">
        <v>0</v>
      </c>
      <c r="M307" t="e">
        <v>#DIV/0!</v>
      </c>
    </row>
    <row r="308" spans="1:13" x14ac:dyDescent="0.3">
      <c r="A308" t="s">
        <v>506</v>
      </c>
      <c r="B308" t="str">
        <f t="shared" si="4"/>
        <v>PH41</v>
      </c>
      <c r="C308" t="s">
        <v>809</v>
      </c>
      <c r="D308" t="s">
        <v>279</v>
      </c>
      <c r="E308" t="s">
        <v>281</v>
      </c>
      <c r="F308" s="85">
        <v>44491</v>
      </c>
      <c r="G308">
        <v>194</v>
      </c>
      <c r="H308">
        <v>18</v>
      </c>
      <c r="I308">
        <v>54</v>
      </c>
      <c r="J308">
        <v>50</v>
      </c>
      <c r="K308">
        <v>832</v>
      </c>
      <c r="L308" s="93">
        <v>43.789473684210527</v>
      </c>
      <c r="M308">
        <v>6.4903846153846159E-2</v>
      </c>
    </row>
    <row r="309" spans="1:13" x14ac:dyDescent="0.3">
      <c r="A309" t="s">
        <v>507</v>
      </c>
      <c r="B309" t="str">
        <f t="shared" si="4"/>
        <v>PH42</v>
      </c>
      <c r="C309" t="s">
        <v>810</v>
      </c>
      <c r="D309" t="s">
        <v>274</v>
      </c>
      <c r="E309" t="s">
        <v>280</v>
      </c>
      <c r="F309" s="85">
        <v>44473</v>
      </c>
      <c r="G309">
        <v>189</v>
      </c>
      <c r="H309">
        <v>12</v>
      </c>
      <c r="I309">
        <v>8.3000000000000007</v>
      </c>
      <c r="J309">
        <v>68</v>
      </c>
      <c r="K309">
        <v>470</v>
      </c>
      <c r="L309" s="93">
        <v>36.153846153846153</v>
      </c>
      <c r="M309">
        <v>1.7659574468085106E-2</v>
      </c>
    </row>
    <row r="310" spans="1:13" x14ac:dyDescent="0.3">
      <c r="A310" t="s">
        <v>570</v>
      </c>
      <c r="B310" t="str">
        <f t="shared" si="4"/>
        <v>PH42</v>
      </c>
      <c r="C310" t="s">
        <v>810</v>
      </c>
      <c r="D310" t="s">
        <v>275</v>
      </c>
      <c r="E310" t="s">
        <v>280</v>
      </c>
      <c r="G310">
        <v>213</v>
      </c>
      <c r="H310">
        <v>10</v>
      </c>
      <c r="I310">
        <v>20.8</v>
      </c>
      <c r="K310">
        <v>0</v>
      </c>
      <c r="L310" s="93">
        <v>0</v>
      </c>
      <c r="M310" t="e">
        <v>#DIV/0!</v>
      </c>
    </row>
    <row r="311" spans="1:13" x14ac:dyDescent="0.3">
      <c r="A311" t="s">
        <v>508</v>
      </c>
      <c r="B311" t="str">
        <f t="shared" si="4"/>
        <v>PH42</v>
      </c>
      <c r="C311" t="s">
        <v>810</v>
      </c>
      <c r="D311" t="s">
        <v>276</v>
      </c>
      <c r="E311" t="s">
        <v>280</v>
      </c>
      <c r="F311" s="85">
        <v>44473</v>
      </c>
      <c r="G311">
        <v>198</v>
      </c>
      <c r="H311">
        <v>11</v>
      </c>
      <c r="I311">
        <v>15.6</v>
      </c>
      <c r="J311">
        <v>44</v>
      </c>
      <c r="K311">
        <v>596</v>
      </c>
      <c r="L311" s="93">
        <v>49.666666666666664</v>
      </c>
      <c r="M311">
        <v>2.6174496644295303E-2</v>
      </c>
    </row>
    <row r="312" spans="1:13" x14ac:dyDescent="0.3">
      <c r="A312" t="s">
        <v>569</v>
      </c>
      <c r="B312" t="str">
        <f t="shared" si="4"/>
        <v>PH42</v>
      </c>
      <c r="C312" t="s">
        <v>810</v>
      </c>
      <c r="D312" t="s">
        <v>279</v>
      </c>
      <c r="E312" t="s">
        <v>280</v>
      </c>
      <c r="G312">
        <v>203</v>
      </c>
      <c r="H312">
        <v>12</v>
      </c>
      <c r="I312">
        <v>10.4</v>
      </c>
      <c r="K312">
        <v>0</v>
      </c>
      <c r="L312" s="93">
        <v>0</v>
      </c>
      <c r="M312" t="e">
        <v>#DIV/0!</v>
      </c>
    </row>
    <row r="313" spans="1:13" x14ac:dyDescent="0.3">
      <c r="A313" t="s">
        <v>509</v>
      </c>
      <c r="B313" t="str">
        <f t="shared" si="4"/>
        <v>PH42</v>
      </c>
      <c r="C313" t="s">
        <v>810</v>
      </c>
      <c r="D313" t="s">
        <v>274</v>
      </c>
      <c r="E313" t="s">
        <v>281</v>
      </c>
      <c r="F313" s="85">
        <v>44473</v>
      </c>
      <c r="G313">
        <v>197</v>
      </c>
      <c r="H313">
        <v>19</v>
      </c>
      <c r="I313">
        <v>4</v>
      </c>
      <c r="J313">
        <v>61</v>
      </c>
      <c r="K313">
        <v>243</v>
      </c>
      <c r="L313" s="93">
        <v>12.15</v>
      </c>
      <c r="M313">
        <v>1.646090534979424E-2</v>
      </c>
    </row>
    <row r="314" spans="1:13" x14ac:dyDescent="0.3">
      <c r="A314" t="s">
        <v>568</v>
      </c>
      <c r="B314" t="str">
        <f t="shared" si="4"/>
        <v>PH42</v>
      </c>
      <c r="C314" t="s">
        <v>810</v>
      </c>
      <c r="D314" t="s">
        <v>275</v>
      </c>
      <c r="E314" t="s">
        <v>281</v>
      </c>
      <c r="G314">
        <v>174</v>
      </c>
      <c r="H314">
        <v>10</v>
      </c>
      <c r="I314">
        <v>3.9</v>
      </c>
      <c r="K314">
        <v>0</v>
      </c>
      <c r="L314" s="93">
        <v>0</v>
      </c>
      <c r="M314" t="e">
        <v>#DIV/0!</v>
      </c>
    </row>
    <row r="315" spans="1:13" x14ac:dyDescent="0.3">
      <c r="A315" t="s">
        <v>567</v>
      </c>
      <c r="B315" t="str">
        <f t="shared" si="4"/>
        <v>PH42</v>
      </c>
      <c r="C315" t="s">
        <v>810</v>
      </c>
      <c r="D315" t="s">
        <v>277</v>
      </c>
      <c r="E315" t="s">
        <v>281</v>
      </c>
      <c r="G315">
        <v>220</v>
      </c>
      <c r="H315">
        <v>9</v>
      </c>
      <c r="I315">
        <v>17.2</v>
      </c>
      <c r="K315">
        <v>0</v>
      </c>
      <c r="L315" s="93">
        <v>0</v>
      </c>
      <c r="M315" t="e">
        <v>#DIV/0!</v>
      </c>
    </row>
    <row r="316" spans="1:13" x14ac:dyDescent="0.3">
      <c r="A316" t="s">
        <v>510</v>
      </c>
      <c r="B316" t="str">
        <f t="shared" si="4"/>
        <v>PH42</v>
      </c>
      <c r="C316" t="s">
        <v>810</v>
      </c>
      <c r="D316" t="s">
        <v>279</v>
      </c>
      <c r="E316" t="s">
        <v>281</v>
      </c>
      <c r="F316" s="85">
        <v>44473</v>
      </c>
      <c r="G316">
        <v>189</v>
      </c>
      <c r="H316">
        <v>12</v>
      </c>
      <c r="I316">
        <v>17</v>
      </c>
      <c r="J316">
        <v>119</v>
      </c>
      <c r="K316">
        <v>609</v>
      </c>
      <c r="L316" s="93">
        <v>46.846153846153847</v>
      </c>
      <c r="M316">
        <v>2.7914614121510674E-2</v>
      </c>
    </row>
    <row r="317" spans="1:13" x14ac:dyDescent="0.3">
      <c r="A317" t="s">
        <v>566</v>
      </c>
      <c r="B317" t="str">
        <f t="shared" si="4"/>
        <v>PH43</v>
      </c>
      <c r="C317" t="s">
        <v>811</v>
      </c>
      <c r="D317" t="s">
        <v>274</v>
      </c>
      <c r="E317" t="s">
        <v>280</v>
      </c>
      <c r="G317">
        <v>199</v>
      </c>
      <c r="H317">
        <v>9</v>
      </c>
      <c r="I317">
        <v>19.8</v>
      </c>
      <c r="K317">
        <v>0</v>
      </c>
      <c r="L317" s="93">
        <v>0</v>
      </c>
      <c r="M317" t="e">
        <v>#DIV/0!</v>
      </c>
    </row>
    <row r="318" spans="1:13" x14ac:dyDescent="0.3">
      <c r="A318" t="s">
        <v>511</v>
      </c>
      <c r="B318" t="str">
        <f t="shared" si="4"/>
        <v>PH43</v>
      </c>
      <c r="C318" t="s">
        <v>811</v>
      </c>
      <c r="D318" t="s">
        <v>274</v>
      </c>
      <c r="E318" t="s">
        <v>280</v>
      </c>
      <c r="F318" s="85">
        <v>44474</v>
      </c>
      <c r="G318">
        <v>158</v>
      </c>
      <c r="H318">
        <v>26</v>
      </c>
      <c r="I318">
        <v>25.7</v>
      </c>
      <c r="J318">
        <v>95</v>
      </c>
      <c r="K318">
        <v>874</v>
      </c>
      <c r="L318" s="93">
        <v>32.370370370370374</v>
      </c>
      <c r="M318">
        <v>2.9405034324942791E-2</v>
      </c>
    </row>
    <row r="319" spans="1:13" x14ac:dyDescent="0.3">
      <c r="A319" t="s">
        <v>565</v>
      </c>
      <c r="B319" t="str">
        <f t="shared" si="4"/>
        <v>PH43</v>
      </c>
      <c r="C319" t="s">
        <v>811</v>
      </c>
      <c r="D319" t="s">
        <v>276</v>
      </c>
      <c r="E319" t="s">
        <v>280</v>
      </c>
      <c r="G319">
        <v>210</v>
      </c>
      <c r="H319">
        <v>9</v>
      </c>
      <c r="I319">
        <v>2.2999999999999998</v>
      </c>
      <c r="K319">
        <v>0</v>
      </c>
      <c r="L319" s="93">
        <v>0</v>
      </c>
      <c r="M319" t="e">
        <v>#DIV/0!</v>
      </c>
    </row>
    <row r="320" spans="1:13" x14ac:dyDescent="0.3">
      <c r="A320" t="s">
        <v>512</v>
      </c>
      <c r="B320" t="str">
        <f t="shared" si="4"/>
        <v>PH43</v>
      </c>
      <c r="C320" t="s">
        <v>811</v>
      </c>
      <c r="D320" t="s">
        <v>279</v>
      </c>
      <c r="E320" t="s">
        <v>280</v>
      </c>
      <c r="F320" s="85">
        <v>44474</v>
      </c>
      <c r="G320">
        <v>190</v>
      </c>
      <c r="H320">
        <v>18</v>
      </c>
      <c r="I320">
        <v>21.8</v>
      </c>
      <c r="J320">
        <v>45</v>
      </c>
      <c r="K320">
        <v>1061</v>
      </c>
      <c r="L320" s="93">
        <v>55.842105263157897</v>
      </c>
      <c r="M320">
        <v>2.0546654099905751E-2</v>
      </c>
    </row>
    <row r="321" spans="1:13" x14ac:dyDescent="0.3">
      <c r="A321" t="s">
        <v>564</v>
      </c>
      <c r="B321" t="str">
        <f t="shared" si="4"/>
        <v>PH43</v>
      </c>
      <c r="C321" t="s">
        <v>811</v>
      </c>
      <c r="D321" t="s">
        <v>273</v>
      </c>
      <c r="E321" t="s">
        <v>281</v>
      </c>
      <c r="G321">
        <v>193</v>
      </c>
      <c r="H321">
        <v>16</v>
      </c>
      <c r="I321">
        <v>3.2</v>
      </c>
      <c r="K321">
        <v>0</v>
      </c>
      <c r="L321" s="93">
        <v>0</v>
      </c>
      <c r="M321" t="e">
        <v>#DIV/0!</v>
      </c>
    </row>
    <row r="322" spans="1:13" x14ac:dyDescent="0.3">
      <c r="A322" t="s">
        <v>513</v>
      </c>
      <c r="B322" t="str">
        <f t="shared" si="4"/>
        <v>PH43</v>
      </c>
      <c r="C322" t="s">
        <v>811</v>
      </c>
      <c r="D322" t="s">
        <v>275</v>
      </c>
      <c r="E322" t="s">
        <v>281</v>
      </c>
      <c r="F322" s="85">
        <v>44474</v>
      </c>
      <c r="G322">
        <v>228</v>
      </c>
      <c r="H322">
        <v>10</v>
      </c>
      <c r="I322">
        <v>3.5</v>
      </c>
      <c r="J322">
        <v>42</v>
      </c>
      <c r="K322">
        <v>214</v>
      </c>
      <c r="L322" s="93">
        <v>19.454545454545453</v>
      </c>
      <c r="M322">
        <v>1.6355140186915886E-2</v>
      </c>
    </row>
    <row r="323" spans="1:13" x14ac:dyDescent="0.3">
      <c r="A323" t="s">
        <v>563</v>
      </c>
      <c r="B323" t="str">
        <f t="shared" ref="B323:B372" si="5">LEFT(C323, 4)</f>
        <v>PH43</v>
      </c>
      <c r="C323" t="s">
        <v>811</v>
      </c>
      <c r="D323" t="s">
        <v>276</v>
      </c>
      <c r="E323" t="s">
        <v>281</v>
      </c>
      <c r="G323">
        <v>184</v>
      </c>
      <c r="H323">
        <v>10</v>
      </c>
      <c r="I323">
        <v>18.8</v>
      </c>
      <c r="K323">
        <v>0</v>
      </c>
      <c r="L323" s="93">
        <v>0</v>
      </c>
      <c r="M323" t="e">
        <v>#DIV/0!</v>
      </c>
    </row>
    <row r="324" spans="1:13" x14ac:dyDescent="0.3">
      <c r="A324" t="s">
        <v>514</v>
      </c>
      <c r="B324" t="str">
        <f t="shared" si="5"/>
        <v>PH43</v>
      </c>
      <c r="C324" t="s">
        <v>811</v>
      </c>
      <c r="D324" t="s">
        <v>277</v>
      </c>
      <c r="E324" t="s">
        <v>281</v>
      </c>
      <c r="F324" s="85">
        <v>44475</v>
      </c>
      <c r="G324">
        <v>185</v>
      </c>
      <c r="H324">
        <v>13</v>
      </c>
      <c r="I324">
        <v>0.6</v>
      </c>
      <c r="J324">
        <v>4</v>
      </c>
      <c r="K324">
        <v>28</v>
      </c>
      <c r="L324" s="93">
        <v>2</v>
      </c>
      <c r="M324">
        <v>2.1428571428571429E-2</v>
      </c>
    </row>
    <row r="325" spans="1:13" x14ac:dyDescent="0.3">
      <c r="A325" t="s">
        <v>562</v>
      </c>
      <c r="B325" t="str">
        <f t="shared" si="5"/>
        <v>PH44</v>
      </c>
      <c r="C325" t="s">
        <v>812</v>
      </c>
      <c r="D325" t="s">
        <v>274</v>
      </c>
      <c r="E325" t="s">
        <v>280</v>
      </c>
      <c r="G325">
        <v>140</v>
      </c>
      <c r="H325">
        <v>8</v>
      </c>
      <c r="I325">
        <v>17.100000000000001</v>
      </c>
      <c r="K325">
        <v>0</v>
      </c>
      <c r="L325" s="93">
        <v>0</v>
      </c>
      <c r="M325" t="e">
        <v>#DIV/0!</v>
      </c>
    </row>
    <row r="326" spans="1:13" x14ac:dyDescent="0.3">
      <c r="A326" t="s">
        <v>515</v>
      </c>
      <c r="B326" t="str">
        <f t="shared" si="5"/>
        <v>PH44</v>
      </c>
      <c r="C326" t="s">
        <v>812</v>
      </c>
      <c r="D326" t="s">
        <v>275</v>
      </c>
      <c r="E326" t="s">
        <v>280</v>
      </c>
      <c r="F326" s="85">
        <v>44475</v>
      </c>
      <c r="G326">
        <v>172</v>
      </c>
      <c r="H326">
        <v>11</v>
      </c>
      <c r="I326">
        <v>21.3</v>
      </c>
      <c r="J326">
        <v>8</v>
      </c>
      <c r="K326">
        <v>544</v>
      </c>
      <c r="L326" s="93">
        <v>45.333333333333336</v>
      </c>
      <c r="M326">
        <v>3.9154411764705882E-2</v>
      </c>
    </row>
    <row r="327" spans="1:13" x14ac:dyDescent="0.3">
      <c r="A327" t="s">
        <v>516</v>
      </c>
      <c r="B327" t="str">
        <f t="shared" si="5"/>
        <v>PH44</v>
      </c>
      <c r="C327" t="s">
        <v>812</v>
      </c>
      <c r="D327" t="s">
        <v>276</v>
      </c>
      <c r="E327" t="s">
        <v>280</v>
      </c>
      <c r="F327" s="85">
        <v>44475</v>
      </c>
      <c r="G327">
        <v>170</v>
      </c>
      <c r="H327">
        <v>14</v>
      </c>
      <c r="I327">
        <v>14.8</v>
      </c>
      <c r="J327">
        <v>26</v>
      </c>
      <c r="K327">
        <v>486</v>
      </c>
      <c r="L327" s="93">
        <v>32.4</v>
      </c>
      <c r="M327">
        <v>3.0452674897119343E-2</v>
      </c>
    </row>
    <row r="328" spans="1:13" x14ac:dyDescent="0.3">
      <c r="A328" t="s">
        <v>561</v>
      </c>
      <c r="B328" t="str">
        <f t="shared" si="5"/>
        <v>PH44</v>
      </c>
      <c r="C328" t="s">
        <v>812</v>
      </c>
      <c r="D328" t="s">
        <v>279</v>
      </c>
      <c r="E328" t="s">
        <v>280</v>
      </c>
      <c r="G328">
        <v>124</v>
      </c>
      <c r="H328">
        <v>10</v>
      </c>
      <c r="I328">
        <v>7.5</v>
      </c>
      <c r="K328">
        <v>0</v>
      </c>
      <c r="L328" s="93">
        <v>0</v>
      </c>
      <c r="M328" t="e">
        <v>#DIV/0!</v>
      </c>
    </row>
    <row r="329" spans="1:13" x14ac:dyDescent="0.3">
      <c r="A329" t="s">
        <v>517</v>
      </c>
      <c r="B329" t="str">
        <f t="shared" si="5"/>
        <v>PH44</v>
      </c>
      <c r="C329" t="s">
        <v>812</v>
      </c>
      <c r="D329" t="s">
        <v>273</v>
      </c>
      <c r="E329" t="s">
        <v>281</v>
      </c>
      <c r="F329" s="85">
        <v>44476</v>
      </c>
      <c r="G329">
        <v>163</v>
      </c>
      <c r="H329">
        <v>12</v>
      </c>
      <c r="I329">
        <v>5</v>
      </c>
      <c r="J329">
        <v>12</v>
      </c>
      <c r="K329">
        <v>217</v>
      </c>
      <c r="L329" s="93">
        <v>16.692307692307693</v>
      </c>
      <c r="M329">
        <v>2.3041474654377881E-2</v>
      </c>
    </row>
    <row r="330" spans="1:13" x14ac:dyDescent="0.3">
      <c r="A330" t="s">
        <v>560</v>
      </c>
      <c r="B330" t="str">
        <f t="shared" si="5"/>
        <v>PH44</v>
      </c>
      <c r="C330" t="s">
        <v>812</v>
      </c>
      <c r="D330" t="s">
        <v>275</v>
      </c>
      <c r="E330" t="s">
        <v>281</v>
      </c>
      <c r="G330">
        <v>117</v>
      </c>
      <c r="H330">
        <v>11</v>
      </c>
      <c r="I330">
        <v>14.5</v>
      </c>
      <c r="K330">
        <v>0</v>
      </c>
      <c r="L330" s="93">
        <v>0</v>
      </c>
      <c r="M330" t="e">
        <v>#DIV/0!</v>
      </c>
    </row>
    <row r="331" spans="1:13" x14ac:dyDescent="0.3">
      <c r="A331" t="s">
        <v>518</v>
      </c>
      <c r="B331" t="str">
        <f t="shared" si="5"/>
        <v>PH44</v>
      </c>
      <c r="C331" t="s">
        <v>812</v>
      </c>
      <c r="D331" t="s">
        <v>276</v>
      </c>
      <c r="E331" t="s">
        <v>281</v>
      </c>
      <c r="F331" s="85">
        <v>44476</v>
      </c>
      <c r="G331">
        <v>112</v>
      </c>
      <c r="H331">
        <v>18</v>
      </c>
      <c r="I331">
        <v>12.2</v>
      </c>
      <c r="J331">
        <v>16</v>
      </c>
      <c r="K331">
        <v>423</v>
      </c>
      <c r="L331" s="93">
        <v>22.263157894736842</v>
      </c>
      <c r="M331">
        <v>2.884160756501182E-2</v>
      </c>
    </row>
    <row r="332" spans="1:13" x14ac:dyDescent="0.3">
      <c r="A332" t="s">
        <v>559</v>
      </c>
      <c r="B332" t="str">
        <f t="shared" si="5"/>
        <v>PH44</v>
      </c>
      <c r="C332" t="s">
        <v>812</v>
      </c>
      <c r="D332" t="s">
        <v>279</v>
      </c>
      <c r="E332" t="s">
        <v>281</v>
      </c>
      <c r="G332">
        <v>125</v>
      </c>
      <c r="H332">
        <v>9</v>
      </c>
      <c r="I332">
        <v>26.1</v>
      </c>
      <c r="K332">
        <v>0</v>
      </c>
      <c r="L332" s="93">
        <v>0</v>
      </c>
      <c r="M332" t="e">
        <v>#DIV/0!</v>
      </c>
    </row>
    <row r="333" spans="1:13" x14ac:dyDescent="0.3">
      <c r="A333" t="s">
        <v>519</v>
      </c>
      <c r="B333" t="str">
        <f t="shared" si="5"/>
        <v>PH45</v>
      </c>
      <c r="C333" t="s">
        <v>813</v>
      </c>
      <c r="D333" t="s">
        <v>274</v>
      </c>
      <c r="E333" t="s">
        <v>280</v>
      </c>
      <c r="F333" s="85">
        <v>44477</v>
      </c>
      <c r="G333">
        <v>163</v>
      </c>
      <c r="H333">
        <v>23</v>
      </c>
      <c r="I333">
        <v>0.9</v>
      </c>
      <c r="J333">
        <v>8</v>
      </c>
      <c r="K333">
        <v>56</v>
      </c>
      <c r="L333" s="93">
        <v>2.3333333333333335</v>
      </c>
      <c r="M333">
        <v>1.6071428571428573E-2</v>
      </c>
    </row>
    <row r="334" spans="1:13" x14ac:dyDescent="0.3">
      <c r="A334" t="s">
        <v>558</v>
      </c>
      <c r="B334" t="str">
        <f t="shared" si="5"/>
        <v>PH45</v>
      </c>
      <c r="C334" t="s">
        <v>813</v>
      </c>
      <c r="D334" t="s">
        <v>275</v>
      </c>
      <c r="E334" t="s">
        <v>280</v>
      </c>
      <c r="G334">
        <v>145</v>
      </c>
      <c r="H334">
        <v>19</v>
      </c>
      <c r="I334">
        <v>10.199999999999999</v>
      </c>
      <c r="K334">
        <v>0</v>
      </c>
      <c r="L334" s="93">
        <v>0</v>
      </c>
      <c r="M334" t="e">
        <v>#DIV/0!</v>
      </c>
    </row>
    <row r="335" spans="1:13" x14ac:dyDescent="0.3">
      <c r="A335" t="s">
        <v>557</v>
      </c>
      <c r="B335" t="str">
        <f t="shared" si="5"/>
        <v>PH45</v>
      </c>
      <c r="C335" t="s">
        <v>813</v>
      </c>
      <c r="D335" t="s">
        <v>276</v>
      </c>
      <c r="E335" t="s">
        <v>280</v>
      </c>
      <c r="G335">
        <v>158</v>
      </c>
      <c r="H335">
        <v>16</v>
      </c>
      <c r="I335">
        <v>28.9</v>
      </c>
      <c r="K335">
        <v>0</v>
      </c>
      <c r="L335" s="93">
        <v>0</v>
      </c>
      <c r="M335" t="e">
        <v>#DIV/0!</v>
      </c>
    </row>
    <row r="336" spans="1:13" x14ac:dyDescent="0.3">
      <c r="A336" t="s">
        <v>520</v>
      </c>
      <c r="B336" t="str">
        <f t="shared" si="5"/>
        <v>PH45</v>
      </c>
      <c r="C336" t="s">
        <v>813</v>
      </c>
      <c r="D336" t="s">
        <v>277</v>
      </c>
      <c r="E336" t="s">
        <v>280</v>
      </c>
      <c r="F336" s="85">
        <v>44480</v>
      </c>
      <c r="G336">
        <v>170</v>
      </c>
      <c r="H336">
        <v>18</v>
      </c>
      <c r="I336">
        <v>25.3</v>
      </c>
      <c r="J336">
        <v>69</v>
      </c>
      <c r="K336">
        <v>783</v>
      </c>
      <c r="L336" s="93">
        <v>41.210526315789473</v>
      </c>
      <c r="M336">
        <v>3.2311621966794379E-2</v>
      </c>
    </row>
    <row r="337" spans="1:13" x14ac:dyDescent="0.3">
      <c r="A337" t="s">
        <v>556</v>
      </c>
      <c r="B337" t="str">
        <f t="shared" si="5"/>
        <v>PH45</v>
      </c>
      <c r="C337" t="s">
        <v>813</v>
      </c>
      <c r="D337" t="s">
        <v>273</v>
      </c>
      <c r="E337" t="s">
        <v>281</v>
      </c>
      <c r="G337">
        <v>170</v>
      </c>
      <c r="H337">
        <v>14</v>
      </c>
      <c r="I337">
        <v>28.7</v>
      </c>
      <c r="K337">
        <v>0</v>
      </c>
      <c r="L337" s="93">
        <v>0</v>
      </c>
      <c r="M337" t="e">
        <v>#DIV/0!</v>
      </c>
    </row>
    <row r="338" spans="1:13" x14ac:dyDescent="0.3">
      <c r="A338" t="s">
        <v>521</v>
      </c>
      <c r="B338" t="str">
        <f t="shared" si="5"/>
        <v>PH45</v>
      </c>
      <c r="C338" t="s">
        <v>813</v>
      </c>
      <c r="D338" t="s">
        <v>274</v>
      </c>
      <c r="E338" t="s">
        <v>281</v>
      </c>
      <c r="F338" s="85">
        <v>44480</v>
      </c>
      <c r="G338">
        <v>156</v>
      </c>
      <c r="H338">
        <v>18</v>
      </c>
      <c r="I338">
        <v>2.2000000000000002</v>
      </c>
      <c r="J338">
        <v>71</v>
      </c>
      <c r="K338">
        <v>142</v>
      </c>
      <c r="L338" s="93">
        <v>7.4736842105263159</v>
      </c>
      <c r="M338">
        <v>1.5492957746478875E-2</v>
      </c>
    </row>
    <row r="339" spans="1:13" x14ac:dyDescent="0.3">
      <c r="A339" t="s">
        <v>555</v>
      </c>
      <c r="B339" t="str">
        <f t="shared" si="5"/>
        <v>PH45</v>
      </c>
      <c r="C339" t="s">
        <v>813</v>
      </c>
      <c r="D339" t="s">
        <v>276</v>
      </c>
      <c r="E339" t="s">
        <v>281</v>
      </c>
      <c r="G339">
        <v>150</v>
      </c>
      <c r="H339">
        <v>22</v>
      </c>
      <c r="I339">
        <v>5.0999999999999996</v>
      </c>
      <c r="K339">
        <v>0</v>
      </c>
      <c r="L339" s="93">
        <v>0</v>
      </c>
      <c r="M339" t="e">
        <v>#DIV/0!</v>
      </c>
    </row>
    <row r="340" spans="1:13" x14ac:dyDescent="0.3">
      <c r="A340" t="s">
        <v>522</v>
      </c>
      <c r="B340" t="str">
        <f t="shared" si="5"/>
        <v>PH45</v>
      </c>
      <c r="C340" t="s">
        <v>813</v>
      </c>
      <c r="D340" t="s">
        <v>277</v>
      </c>
      <c r="E340" t="s">
        <v>281</v>
      </c>
      <c r="F340" s="85">
        <v>44481</v>
      </c>
      <c r="G340">
        <v>179</v>
      </c>
      <c r="H340">
        <v>19</v>
      </c>
      <c r="I340">
        <v>2</v>
      </c>
      <c r="J340">
        <v>8</v>
      </c>
      <c r="K340">
        <v>42</v>
      </c>
      <c r="L340" s="93">
        <v>2.1</v>
      </c>
      <c r="M340">
        <v>4.7619047619047616E-2</v>
      </c>
    </row>
    <row r="341" spans="1:13" x14ac:dyDescent="0.3">
      <c r="A341" t="s">
        <v>523</v>
      </c>
      <c r="B341" t="str">
        <f t="shared" si="5"/>
        <v>PH46</v>
      </c>
      <c r="C341" t="s">
        <v>814</v>
      </c>
      <c r="D341" t="s">
        <v>274</v>
      </c>
      <c r="E341" t="s">
        <v>280</v>
      </c>
      <c r="F341" s="85">
        <v>44494</v>
      </c>
      <c r="G341">
        <v>159</v>
      </c>
      <c r="H341">
        <v>15</v>
      </c>
      <c r="I341">
        <v>8.3000000000000007</v>
      </c>
      <c r="J341">
        <v>31</v>
      </c>
      <c r="K341">
        <v>323</v>
      </c>
      <c r="L341" s="93">
        <v>20.1875</v>
      </c>
      <c r="M341">
        <v>2.5696594427244583E-2</v>
      </c>
    </row>
    <row r="342" spans="1:13" x14ac:dyDescent="0.3">
      <c r="A342" t="s">
        <v>554</v>
      </c>
      <c r="B342" t="str">
        <f t="shared" si="5"/>
        <v>PH46</v>
      </c>
      <c r="C342" t="s">
        <v>814</v>
      </c>
      <c r="D342" t="s">
        <v>275</v>
      </c>
      <c r="E342" t="s">
        <v>280</v>
      </c>
      <c r="G342">
        <v>134</v>
      </c>
      <c r="H342">
        <v>12</v>
      </c>
      <c r="I342">
        <v>24</v>
      </c>
      <c r="K342">
        <v>0</v>
      </c>
      <c r="L342" s="93">
        <v>0</v>
      </c>
      <c r="M342" t="e">
        <v>#DIV/0!</v>
      </c>
    </row>
    <row r="343" spans="1:13" x14ac:dyDescent="0.3">
      <c r="A343" t="s">
        <v>553</v>
      </c>
      <c r="B343" t="str">
        <f t="shared" si="5"/>
        <v>PH46</v>
      </c>
      <c r="C343" t="s">
        <v>814</v>
      </c>
      <c r="D343" t="s">
        <v>276</v>
      </c>
      <c r="E343" t="s">
        <v>280</v>
      </c>
      <c r="G343">
        <v>110</v>
      </c>
      <c r="H343">
        <v>12</v>
      </c>
      <c r="I343">
        <v>22.3</v>
      </c>
      <c r="K343">
        <v>0</v>
      </c>
      <c r="L343" s="93">
        <v>0</v>
      </c>
      <c r="M343" t="e">
        <v>#DIV/0!</v>
      </c>
    </row>
    <row r="344" spans="1:13" x14ac:dyDescent="0.3">
      <c r="A344" t="s">
        <v>524</v>
      </c>
      <c r="B344" t="str">
        <f t="shared" si="5"/>
        <v>PH46</v>
      </c>
      <c r="C344" t="s">
        <v>814</v>
      </c>
      <c r="D344" t="s">
        <v>277</v>
      </c>
      <c r="E344" t="s">
        <v>280</v>
      </c>
      <c r="F344" s="85">
        <v>44494</v>
      </c>
      <c r="G344">
        <v>189</v>
      </c>
      <c r="H344">
        <v>17</v>
      </c>
      <c r="I344">
        <v>13.6</v>
      </c>
      <c r="J344">
        <v>23</v>
      </c>
      <c r="K344">
        <v>466</v>
      </c>
      <c r="L344" s="93">
        <v>25.888888888888889</v>
      </c>
      <c r="M344">
        <v>2.9184549356223177E-2</v>
      </c>
    </row>
    <row r="345" spans="1:13" x14ac:dyDescent="0.3">
      <c r="A345" t="s">
        <v>525</v>
      </c>
      <c r="B345" t="str">
        <f t="shared" si="5"/>
        <v>PH46</v>
      </c>
      <c r="C345" t="s">
        <v>814</v>
      </c>
      <c r="D345" t="s">
        <v>273</v>
      </c>
      <c r="E345" t="s">
        <v>281</v>
      </c>
      <c r="F345" s="85">
        <v>44494</v>
      </c>
      <c r="G345">
        <v>157</v>
      </c>
      <c r="H345">
        <v>13</v>
      </c>
      <c r="I345">
        <v>20.3</v>
      </c>
      <c r="J345">
        <v>34</v>
      </c>
      <c r="K345">
        <v>571</v>
      </c>
      <c r="L345" s="93">
        <v>40.785714285714285</v>
      </c>
      <c r="M345">
        <v>3.5551663747810859E-2</v>
      </c>
    </row>
    <row r="346" spans="1:13" x14ac:dyDescent="0.3">
      <c r="A346" t="s">
        <v>552</v>
      </c>
      <c r="B346" t="str">
        <f t="shared" si="5"/>
        <v>PH46</v>
      </c>
      <c r="C346" t="s">
        <v>814</v>
      </c>
      <c r="D346" t="s">
        <v>274</v>
      </c>
      <c r="E346" t="s">
        <v>281</v>
      </c>
      <c r="G346">
        <v>140</v>
      </c>
      <c r="H346">
        <v>11</v>
      </c>
      <c r="I346">
        <v>32.299999999999997</v>
      </c>
      <c r="K346">
        <v>0</v>
      </c>
      <c r="L346" s="93">
        <v>0</v>
      </c>
      <c r="M346" t="e">
        <v>#DIV/0!</v>
      </c>
    </row>
    <row r="347" spans="1:13" x14ac:dyDescent="0.3">
      <c r="A347" t="s">
        <v>526</v>
      </c>
      <c r="B347" t="str">
        <f t="shared" si="5"/>
        <v>PH46</v>
      </c>
      <c r="C347" t="s">
        <v>814</v>
      </c>
      <c r="D347" t="s">
        <v>276</v>
      </c>
      <c r="E347" t="s">
        <v>281</v>
      </c>
      <c r="F347" s="85">
        <v>44494</v>
      </c>
      <c r="G347">
        <v>168</v>
      </c>
      <c r="H347">
        <v>18</v>
      </c>
      <c r="I347">
        <v>31.9</v>
      </c>
      <c r="J347">
        <v>37</v>
      </c>
      <c r="K347">
        <v>818</v>
      </c>
      <c r="L347" s="93">
        <v>43.05263157894737</v>
      </c>
      <c r="M347">
        <v>3.899755501222494E-2</v>
      </c>
    </row>
    <row r="348" spans="1:13" x14ac:dyDescent="0.3">
      <c r="A348" t="s">
        <v>551</v>
      </c>
      <c r="B348" t="str">
        <f t="shared" si="5"/>
        <v>PH46</v>
      </c>
      <c r="C348" t="s">
        <v>814</v>
      </c>
      <c r="D348" t="s">
        <v>279</v>
      </c>
      <c r="E348" t="s">
        <v>281</v>
      </c>
      <c r="G348">
        <v>160</v>
      </c>
      <c r="H348">
        <v>13</v>
      </c>
      <c r="I348">
        <v>12</v>
      </c>
      <c r="K348">
        <v>0</v>
      </c>
      <c r="L348" s="93">
        <v>0</v>
      </c>
      <c r="M348" t="e">
        <v>#DIV/0!</v>
      </c>
    </row>
    <row r="349" spans="1:13" x14ac:dyDescent="0.3">
      <c r="A349" t="s">
        <v>550</v>
      </c>
      <c r="B349" t="str">
        <f t="shared" si="5"/>
        <v>PH47</v>
      </c>
      <c r="C349" t="s">
        <v>815</v>
      </c>
      <c r="D349" t="s">
        <v>274</v>
      </c>
      <c r="E349" t="s">
        <v>280</v>
      </c>
      <c r="G349">
        <v>138</v>
      </c>
      <c r="H349">
        <v>7</v>
      </c>
      <c r="I349">
        <v>37.700000000000003</v>
      </c>
      <c r="K349">
        <v>0</v>
      </c>
      <c r="L349" s="93">
        <v>0</v>
      </c>
      <c r="M349" t="e">
        <v>#DIV/0!</v>
      </c>
    </row>
    <row r="350" spans="1:13" x14ac:dyDescent="0.3">
      <c r="A350" t="s">
        <v>527</v>
      </c>
      <c r="B350" t="str">
        <f t="shared" si="5"/>
        <v>PH47</v>
      </c>
      <c r="C350" t="s">
        <v>815</v>
      </c>
      <c r="D350" t="s">
        <v>275</v>
      </c>
      <c r="E350" t="s">
        <v>280</v>
      </c>
      <c r="F350" s="85">
        <v>44495</v>
      </c>
      <c r="G350">
        <v>164</v>
      </c>
      <c r="H350">
        <v>8</v>
      </c>
      <c r="I350">
        <v>39.700000000000003</v>
      </c>
      <c r="J350">
        <v>83</v>
      </c>
      <c r="K350">
        <v>772</v>
      </c>
      <c r="L350" s="93">
        <v>85.777777777777771</v>
      </c>
      <c r="M350">
        <v>5.142487046632125E-2</v>
      </c>
    </row>
    <row r="351" spans="1:13" x14ac:dyDescent="0.3">
      <c r="A351" t="s">
        <v>528</v>
      </c>
      <c r="B351" t="str">
        <f t="shared" si="5"/>
        <v>PH47</v>
      </c>
      <c r="C351" t="s">
        <v>815</v>
      </c>
      <c r="D351" t="s">
        <v>276</v>
      </c>
      <c r="E351" t="s">
        <v>280</v>
      </c>
      <c r="F351" s="85">
        <v>44490</v>
      </c>
      <c r="G351">
        <v>122</v>
      </c>
      <c r="H351">
        <v>8</v>
      </c>
      <c r="I351">
        <v>45.5</v>
      </c>
      <c r="J351">
        <v>53</v>
      </c>
      <c r="K351">
        <v>816</v>
      </c>
      <c r="L351" s="93">
        <v>90.666666666666671</v>
      </c>
      <c r="M351">
        <v>5.5759803921568631E-2</v>
      </c>
    </row>
    <row r="352" spans="1:13" x14ac:dyDescent="0.3">
      <c r="A352" t="s">
        <v>549</v>
      </c>
      <c r="B352" t="str">
        <f t="shared" si="5"/>
        <v>PH47</v>
      </c>
      <c r="C352" t="s">
        <v>815</v>
      </c>
      <c r="D352" t="s">
        <v>279</v>
      </c>
      <c r="E352" t="s">
        <v>280</v>
      </c>
      <c r="G352">
        <v>120</v>
      </c>
      <c r="H352">
        <v>6</v>
      </c>
      <c r="I352">
        <v>38.200000000000003</v>
      </c>
      <c r="K352">
        <v>0</v>
      </c>
      <c r="L352" s="93">
        <v>0</v>
      </c>
      <c r="M352" t="e">
        <v>#DIV/0!</v>
      </c>
    </row>
    <row r="353" spans="1:13" x14ac:dyDescent="0.3">
      <c r="A353" t="s">
        <v>548</v>
      </c>
      <c r="B353" t="str">
        <f t="shared" si="5"/>
        <v>PH47</v>
      </c>
      <c r="C353" t="s">
        <v>815</v>
      </c>
      <c r="D353" t="s">
        <v>273</v>
      </c>
      <c r="E353" t="s">
        <v>281</v>
      </c>
      <c r="G353">
        <v>164</v>
      </c>
      <c r="H353">
        <v>9</v>
      </c>
      <c r="I353">
        <v>28.8</v>
      </c>
      <c r="K353">
        <v>0</v>
      </c>
      <c r="L353" s="93">
        <v>0</v>
      </c>
      <c r="M353" t="e">
        <v>#DIV/0!</v>
      </c>
    </row>
    <row r="354" spans="1:13" x14ac:dyDescent="0.3">
      <c r="A354" t="s">
        <v>529</v>
      </c>
      <c r="B354" t="str">
        <f t="shared" si="5"/>
        <v>PH47</v>
      </c>
      <c r="C354" t="s">
        <v>815</v>
      </c>
      <c r="D354" t="s">
        <v>275</v>
      </c>
      <c r="E354" t="s">
        <v>281</v>
      </c>
      <c r="F354" s="85">
        <v>44495</v>
      </c>
      <c r="G354">
        <v>180</v>
      </c>
      <c r="H354">
        <v>8</v>
      </c>
      <c r="I354">
        <v>41.4</v>
      </c>
      <c r="J354">
        <v>134</v>
      </c>
      <c r="K354">
        <v>792</v>
      </c>
      <c r="L354" s="93">
        <v>88</v>
      </c>
      <c r="M354">
        <v>5.2272727272727269E-2</v>
      </c>
    </row>
    <row r="355" spans="1:13" x14ac:dyDescent="0.3">
      <c r="A355" t="s">
        <v>547</v>
      </c>
      <c r="B355" t="str">
        <f t="shared" si="5"/>
        <v>PH47</v>
      </c>
      <c r="C355" t="s">
        <v>815</v>
      </c>
      <c r="D355" t="s">
        <v>277</v>
      </c>
      <c r="E355" t="s">
        <v>281</v>
      </c>
      <c r="G355">
        <v>149</v>
      </c>
      <c r="H355">
        <v>7</v>
      </c>
      <c r="I355">
        <v>42.3</v>
      </c>
      <c r="K355">
        <v>0</v>
      </c>
      <c r="L355" s="93">
        <v>0</v>
      </c>
      <c r="M355" t="e">
        <v>#DIV/0!</v>
      </c>
    </row>
    <row r="356" spans="1:13" x14ac:dyDescent="0.3">
      <c r="A356" t="s">
        <v>530</v>
      </c>
      <c r="B356" t="str">
        <f t="shared" si="5"/>
        <v>PH47</v>
      </c>
      <c r="C356" t="s">
        <v>815</v>
      </c>
      <c r="D356" t="s">
        <v>279</v>
      </c>
      <c r="E356" t="s">
        <v>281</v>
      </c>
      <c r="F356" s="85">
        <v>44495</v>
      </c>
      <c r="G356">
        <v>198</v>
      </c>
      <c r="H356">
        <v>6</v>
      </c>
      <c r="I356">
        <v>32.6</v>
      </c>
      <c r="J356">
        <v>133</v>
      </c>
      <c r="K356">
        <v>546</v>
      </c>
      <c r="L356" s="93">
        <v>78</v>
      </c>
      <c r="M356">
        <v>5.970695970695971E-2</v>
      </c>
    </row>
    <row r="357" spans="1:13" x14ac:dyDescent="0.3">
      <c r="A357" t="s">
        <v>531</v>
      </c>
      <c r="B357" t="str">
        <f t="shared" si="5"/>
        <v>PH48</v>
      </c>
      <c r="C357" t="s">
        <v>816</v>
      </c>
      <c r="D357" t="s">
        <v>274</v>
      </c>
      <c r="E357" t="s">
        <v>280</v>
      </c>
      <c r="F357" s="85">
        <v>44495</v>
      </c>
      <c r="G357">
        <v>86</v>
      </c>
      <c r="H357">
        <v>7</v>
      </c>
      <c r="I357">
        <v>20.6</v>
      </c>
      <c r="J357">
        <v>0</v>
      </c>
      <c r="K357">
        <v>483</v>
      </c>
      <c r="L357" s="93">
        <v>60.375</v>
      </c>
      <c r="M357">
        <v>4.265010351966874E-2</v>
      </c>
    </row>
    <row r="358" spans="1:13" x14ac:dyDescent="0.3">
      <c r="A358" t="s">
        <v>546</v>
      </c>
      <c r="B358" t="str">
        <f t="shared" si="5"/>
        <v>PH48</v>
      </c>
      <c r="C358" t="s">
        <v>816</v>
      </c>
      <c r="D358" t="s">
        <v>275</v>
      </c>
      <c r="E358" t="s">
        <v>280</v>
      </c>
      <c r="G358">
        <v>87</v>
      </c>
      <c r="H358">
        <v>9</v>
      </c>
      <c r="I358">
        <v>30.3</v>
      </c>
      <c r="K358">
        <v>0</v>
      </c>
      <c r="L358" s="93">
        <v>0</v>
      </c>
      <c r="M358" t="e">
        <v>#DIV/0!</v>
      </c>
    </row>
    <row r="359" spans="1:13" x14ac:dyDescent="0.3">
      <c r="A359" t="s">
        <v>545</v>
      </c>
      <c r="B359" t="str">
        <f t="shared" si="5"/>
        <v>PH48</v>
      </c>
      <c r="C359" t="s">
        <v>816</v>
      </c>
      <c r="D359" t="s">
        <v>276</v>
      </c>
      <c r="E359" t="s">
        <v>280</v>
      </c>
      <c r="G359">
        <v>76</v>
      </c>
      <c r="H359">
        <v>11</v>
      </c>
      <c r="I359">
        <v>22.7</v>
      </c>
      <c r="K359">
        <v>0</v>
      </c>
      <c r="L359" s="93">
        <v>0</v>
      </c>
      <c r="M359" t="e">
        <v>#DIV/0!</v>
      </c>
    </row>
    <row r="360" spans="1:13" x14ac:dyDescent="0.3">
      <c r="A360" t="s">
        <v>532</v>
      </c>
      <c r="B360" t="str">
        <f t="shared" si="5"/>
        <v>PH48</v>
      </c>
      <c r="C360" t="s">
        <v>816</v>
      </c>
      <c r="D360" t="s">
        <v>279</v>
      </c>
      <c r="E360" t="s">
        <v>280</v>
      </c>
      <c r="F360" s="85">
        <v>44495</v>
      </c>
      <c r="G360">
        <v>123</v>
      </c>
      <c r="H360">
        <v>11</v>
      </c>
      <c r="I360">
        <v>38.4</v>
      </c>
      <c r="J360">
        <v>6</v>
      </c>
      <c r="K360">
        <v>1123</v>
      </c>
      <c r="L360" s="93">
        <v>93.583333333333329</v>
      </c>
      <c r="M360">
        <v>3.4194122885129116E-2</v>
      </c>
    </row>
    <row r="361" spans="1:13" x14ac:dyDescent="0.3">
      <c r="A361" t="s">
        <v>533</v>
      </c>
      <c r="B361" t="str">
        <f t="shared" si="5"/>
        <v>PH48</v>
      </c>
      <c r="C361" t="s">
        <v>816</v>
      </c>
      <c r="D361" t="s">
        <v>273</v>
      </c>
      <c r="E361" t="s">
        <v>281</v>
      </c>
      <c r="F361" s="85">
        <v>44495</v>
      </c>
      <c r="G361">
        <v>110</v>
      </c>
      <c r="H361">
        <v>13</v>
      </c>
      <c r="I361">
        <v>3.7</v>
      </c>
      <c r="J361">
        <v>8</v>
      </c>
      <c r="K361">
        <v>172</v>
      </c>
      <c r="L361" s="93">
        <v>12.285714285714286</v>
      </c>
      <c r="M361">
        <v>2.1511627906976746E-2</v>
      </c>
    </row>
    <row r="362" spans="1:13" x14ac:dyDescent="0.3">
      <c r="A362" t="s">
        <v>534</v>
      </c>
      <c r="B362" t="str">
        <f t="shared" si="5"/>
        <v>PH48</v>
      </c>
      <c r="C362" t="s">
        <v>816</v>
      </c>
      <c r="D362" t="s">
        <v>274</v>
      </c>
      <c r="E362" t="s">
        <v>281</v>
      </c>
      <c r="G362">
        <v>116</v>
      </c>
      <c r="H362">
        <v>13</v>
      </c>
      <c r="I362">
        <v>37.200000000000003</v>
      </c>
      <c r="K362">
        <v>0</v>
      </c>
      <c r="L362" s="93">
        <v>0</v>
      </c>
      <c r="M362" t="e">
        <v>#DIV/0!</v>
      </c>
    </row>
    <row r="363" spans="1:13" x14ac:dyDescent="0.3">
      <c r="A363" t="s">
        <v>544</v>
      </c>
      <c r="B363" t="str">
        <f t="shared" si="5"/>
        <v>PH48</v>
      </c>
      <c r="C363" t="s">
        <v>816</v>
      </c>
      <c r="D363" t="s">
        <v>276</v>
      </c>
      <c r="E363" t="s">
        <v>281</v>
      </c>
      <c r="G363">
        <v>115</v>
      </c>
      <c r="H363">
        <v>10</v>
      </c>
      <c r="I363">
        <v>38.200000000000003</v>
      </c>
      <c r="K363">
        <v>0</v>
      </c>
      <c r="L363" s="93">
        <v>0</v>
      </c>
      <c r="M363" t="e">
        <v>#DIV/0!</v>
      </c>
    </row>
    <row r="364" spans="1:13" x14ac:dyDescent="0.3">
      <c r="A364" t="s">
        <v>535</v>
      </c>
      <c r="B364" t="str">
        <f t="shared" si="5"/>
        <v>PH48</v>
      </c>
      <c r="C364" t="s">
        <v>816</v>
      </c>
      <c r="D364" t="s">
        <v>277</v>
      </c>
      <c r="E364" t="s">
        <v>281</v>
      </c>
      <c r="F364" s="85">
        <v>44495</v>
      </c>
      <c r="G364">
        <v>92</v>
      </c>
      <c r="H364">
        <v>9</v>
      </c>
      <c r="I364">
        <v>29.1</v>
      </c>
      <c r="J364">
        <v>1</v>
      </c>
      <c r="K364">
        <v>700</v>
      </c>
      <c r="L364" s="93">
        <v>70</v>
      </c>
      <c r="M364">
        <v>4.1571428571428572E-2</v>
      </c>
    </row>
    <row r="365" spans="1:13" x14ac:dyDescent="0.3">
      <c r="A365" t="s">
        <v>543</v>
      </c>
      <c r="B365" t="str">
        <f t="shared" si="5"/>
        <v>PH49</v>
      </c>
      <c r="C365" t="s">
        <v>817</v>
      </c>
      <c r="D365" t="s">
        <v>274</v>
      </c>
      <c r="E365" t="s">
        <v>280</v>
      </c>
      <c r="G365">
        <v>152</v>
      </c>
      <c r="H365">
        <v>5</v>
      </c>
      <c r="I365">
        <v>32.1</v>
      </c>
      <c r="K365">
        <v>0</v>
      </c>
      <c r="L365" s="93">
        <v>0</v>
      </c>
      <c r="M365" t="e">
        <v>#DIV/0!</v>
      </c>
    </row>
    <row r="366" spans="1:13" x14ac:dyDescent="0.3">
      <c r="A366" t="s">
        <v>542</v>
      </c>
      <c r="B366" t="str">
        <f t="shared" si="5"/>
        <v>PH49</v>
      </c>
      <c r="C366" t="s">
        <v>817</v>
      </c>
      <c r="D366" t="s">
        <v>275</v>
      </c>
      <c r="E366" t="s">
        <v>280</v>
      </c>
      <c r="G366">
        <v>147</v>
      </c>
      <c r="H366">
        <v>7</v>
      </c>
      <c r="I366">
        <v>39.9</v>
      </c>
      <c r="K366">
        <v>0</v>
      </c>
      <c r="L366" s="93">
        <v>0</v>
      </c>
      <c r="M366" t="e">
        <v>#DIV/0!</v>
      </c>
    </row>
    <row r="367" spans="1:13" x14ac:dyDescent="0.3">
      <c r="A367" t="s">
        <v>536</v>
      </c>
      <c r="B367" t="str">
        <f t="shared" si="5"/>
        <v>PH49</v>
      </c>
      <c r="C367" t="s">
        <v>817</v>
      </c>
      <c r="D367" t="s">
        <v>276</v>
      </c>
      <c r="E367" t="s">
        <v>280</v>
      </c>
      <c r="F367" s="85">
        <v>44496</v>
      </c>
      <c r="G367">
        <v>177</v>
      </c>
      <c r="H367">
        <v>7</v>
      </c>
      <c r="I367">
        <v>27.8</v>
      </c>
      <c r="J367">
        <v>36</v>
      </c>
      <c r="K367">
        <v>747</v>
      </c>
      <c r="L367" s="93">
        <v>93.375</v>
      </c>
      <c r="M367">
        <v>3.7215528781793843E-2</v>
      </c>
    </row>
    <row r="368" spans="1:13" x14ac:dyDescent="0.3">
      <c r="A368" t="s">
        <v>537</v>
      </c>
      <c r="B368" t="str">
        <f t="shared" si="5"/>
        <v>PH49</v>
      </c>
      <c r="C368" t="s">
        <v>817</v>
      </c>
      <c r="D368" t="s">
        <v>277</v>
      </c>
      <c r="E368" t="s">
        <v>280</v>
      </c>
      <c r="F368" s="85">
        <v>44496</v>
      </c>
      <c r="G368">
        <v>140</v>
      </c>
      <c r="H368">
        <v>9</v>
      </c>
      <c r="I368">
        <v>24.6</v>
      </c>
      <c r="J368">
        <v>51</v>
      </c>
      <c r="K368">
        <v>920</v>
      </c>
      <c r="L368" s="93">
        <v>92</v>
      </c>
      <c r="M368">
        <v>2.6739130434782609E-2</v>
      </c>
    </row>
    <row r="369" spans="1:13" x14ac:dyDescent="0.3">
      <c r="A369" t="s">
        <v>541</v>
      </c>
      <c r="B369" t="str">
        <f t="shared" si="5"/>
        <v>PH49</v>
      </c>
      <c r="C369" t="s">
        <v>817</v>
      </c>
      <c r="D369" t="s">
        <v>273</v>
      </c>
      <c r="E369" t="s">
        <v>281</v>
      </c>
      <c r="G369">
        <v>192</v>
      </c>
      <c r="H369">
        <v>9</v>
      </c>
      <c r="I369">
        <v>10.199999999999999</v>
      </c>
      <c r="K369">
        <v>0</v>
      </c>
      <c r="L369" s="93">
        <v>0</v>
      </c>
      <c r="M369" t="e">
        <v>#DIV/0!</v>
      </c>
    </row>
    <row r="370" spans="1:13" x14ac:dyDescent="0.3">
      <c r="A370" t="s">
        <v>538</v>
      </c>
      <c r="B370" t="str">
        <f t="shared" si="5"/>
        <v>PH49</v>
      </c>
      <c r="C370" t="s">
        <v>817</v>
      </c>
      <c r="D370" t="s">
        <v>276</v>
      </c>
      <c r="E370" t="s">
        <v>281</v>
      </c>
      <c r="F370" s="85">
        <v>44496</v>
      </c>
      <c r="G370">
        <v>125</v>
      </c>
      <c r="H370">
        <v>11</v>
      </c>
      <c r="I370">
        <v>19.8</v>
      </c>
      <c r="J370">
        <v>15</v>
      </c>
      <c r="K370">
        <v>916</v>
      </c>
      <c r="L370" s="93">
        <v>76.333333333333329</v>
      </c>
      <c r="M370">
        <v>2.1615720524017466E-2</v>
      </c>
    </row>
    <row r="371" spans="1:13" x14ac:dyDescent="0.3">
      <c r="A371" t="s">
        <v>539</v>
      </c>
      <c r="B371" t="str">
        <f t="shared" si="5"/>
        <v>PH49</v>
      </c>
      <c r="C371" t="s">
        <v>817</v>
      </c>
      <c r="D371" t="s">
        <v>276</v>
      </c>
      <c r="E371" t="s">
        <v>281</v>
      </c>
      <c r="F371" s="85">
        <v>44496</v>
      </c>
      <c r="G371">
        <v>132</v>
      </c>
      <c r="H371">
        <v>7</v>
      </c>
      <c r="I371">
        <v>31.6</v>
      </c>
      <c r="J371">
        <v>1</v>
      </c>
      <c r="K371">
        <v>1023</v>
      </c>
      <c r="L371" s="93">
        <v>127.875</v>
      </c>
      <c r="M371">
        <v>3.0889540566959924E-2</v>
      </c>
    </row>
    <row r="372" spans="1:13" x14ac:dyDescent="0.3">
      <c r="A372" t="s">
        <v>540</v>
      </c>
      <c r="B372" t="str">
        <f t="shared" si="5"/>
        <v>PH49</v>
      </c>
      <c r="C372" s="95" t="s">
        <v>817</v>
      </c>
      <c r="D372" t="s">
        <v>279</v>
      </c>
      <c r="E372" t="s">
        <v>281</v>
      </c>
      <c r="G372">
        <v>144</v>
      </c>
      <c r="H372">
        <v>9</v>
      </c>
      <c r="I372">
        <v>33.700000000000003</v>
      </c>
      <c r="K372">
        <v>0</v>
      </c>
      <c r="L372" s="93">
        <v>0</v>
      </c>
      <c r="M372" t="e">
        <v>#DIV/0!</v>
      </c>
    </row>
  </sheetData>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440"/>
  <sheetViews>
    <sheetView workbookViewId="0">
      <selection activeCell="G1" sqref="G1:G1048576"/>
    </sheetView>
  </sheetViews>
  <sheetFormatPr baseColWidth="10" defaultColWidth="8.88671875" defaultRowHeight="14.4" x14ac:dyDescent="0.3"/>
  <cols>
    <col min="1" max="1" width="11.21875" style="57" customWidth="1"/>
    <col min="2" max="2" width="14.44140625" style="56" customWidth="1"/>
    <col min="3" max="3" width="11.21875" style="63" hidden="1" customWidth="1"/>
    <col min="4" max="4" width="14.5546875" hidden="1" customWidth="1"/>
    <col min="5" max="5" width="13.21875" hidden="1" customWidth="1"/>
    <col min="6" max="6" width="14.77734375" hidden="1" customWidth="1"/>
    <col min="7" max="7" width="12.21875" customWidth="1"/>
    <col min="8" max="8" width="0" hidden="1" customWidth="1"/>
    <col min="11" max="11" width="9.77734375" customWidth="1"/>
    <col min="12" max="12" width="8.21875" customWidth="1"/>
    <col min="13" max="13" width="8" customWidth="1"/>
    <col min="14" max="15" width="7.21875" customWidth="1"/>
    <col min="16" max="16" width="6.44140625" customWidth="1"/>
    <col min="17" max="17" width="6.77734375" customWidth="1"/>
    <col min="18" max="18" width="5.77734375" customWidth="1"/>
    <col min="19" max="19" width="7" customWidth="1"/>
    <col min="20" max="20" width="6.44140625" customWidth="1"/>
    <col min="21" max="21" width="6.77734375" customWidth="1"/>
    <col min="22" max="22" width="7.21875" customWidth="1"/>
    <col min="23" max="24" width="7.77734375" customWidth="1"/>
    <col min="25" max="25" width="7.21875" customWidth="1"/>
    <col min="26" max="26" width="7.44140625" customWidth="1"/>
    <col min="27" max="27" width="7" customWidth="1"/>
  </cols>
  <sheetData>
    <row r="1" spans="1:27" x14ac:dyDescent="0.3">
      <c r="A1" s="57" t="s">
        <v>178</v>
      </c>
      <c r="B1" s="56" t="s">
        <v>179</v>
      </c>
      <c r="C1" s="63" t="s">
        <v>230</v>
      </c>
      <c r="D1" t="s">
        <v>231</v>
      </c>
      <c r="E1" t="s">
        <v>234</v>
      </c>
      <c r="F1" t="s">
        <v>259</v>
      </c>
      <c r="G1" t="s">
        <v>260</v>
      </c>
      <c r="H1" t="s">
        <v>268</v>
      </c>
      <c r="I1" t="s">
        <v>352</v>
      </c>
      <c r="K1" t="s">
        <v>336</v>
      </c>
      <c r="L1" t="s">
        <v>334</v>
      </c>
      <c r="M1" t="s">
        <v>335</v>
      </c>
      <c r="N1" t="s">
        <v>350</v>
      </c>
      <c r="O1" t="s">
        <v>337</v>
      </c>
      <c r="P1" t="s">
        <v>338</v>
      </c>
      <c r="Q1" t="s">
        <v>339</v>
      </c>
      <c r="R1" t="s">
        <v>340</v>
      </c>
      <c r="S1" t="s">
        <v>341</v>
      </c>
      <c r="T1" t="s">
        <v>342</v>
      </c>
      <c r="U1" t="s">
        <v>343</v>
      </c>
      <c r="V1" t="s">
        <v>344</v>
      </c>
      <c r="W1" t="s">
        <v>345</v>
      </c>
      <c r="X1" t="s">
        <v>346</v>
      </c>
      <c r="Y1" t="s">
        <v>347</v>
      </c>
      <c r="Z1" t="s">
        <v>348</v>
      </c>
      <c r="AA1" t="s">
        <v>349</v>
      </c>
    </row>
    <row r="2" spans="1:27" x14ac:dyDescent="0.3">
      <c r="A2" s="57" t="s">
        <v>6</v>
      </c>
      <c r="B2" s="56" t="s">
        <v>70</v>
      </c>
      <c r="C2" s="63" t="s">
        <v>181</v>
      </c>
      <c r="D2">
        <v>1</v>
      </c>
      <c r="E2">
        <v>1</v>
      </c>
      <c r="F2">
        <v>1</v>
      </c>
      <c r="G2" t="str">
        <f t="shared" ref="G2:G65" si="0">CONCATENATE("BR024-","",C2,FIXED(D2,0,0),E2,F2)</f>
        <v>BR024-01111</v>
      </c>
      <c r="H2">
        <v>5550</v>
      </c>
      <c r="I2" t="s">
        <v>351</v>
      </c>
    </row>
    <row r="3" spans="1:27" x14ac:dyDescent="0.3">
      <c r="A3" s="57" t="s">
        <v>6</v>
      </c>
      <c r="B3" s="56" t="s">
        <v>70</v>
      </c>
      <c r="C3" s="63" t="s">
        <v>181</v>
      </c>
      <c r="D3">
        <v>1</v>
      </c>
      <c r="E3">
        <v>1</v>
      </c>
      <c r="F3">
        <v>2</v>
      </c>
      <c r="G3" t="str">
        <f t="shared" si="0"/>
        <v>BR024-01112</v>
      </c>
      <c r="H3">
        <v>5550</v>
      </c>
      <c r="I3" t="s">
        <v>351</v>
      </c>
    </row>
    <row r="4" spans="1:27" x14ac:dyDescent="0.3">
      <c r="A4" s="57" t="s">
        <v>6</v>
      </c>
      <c r="B4" s="56" t="s">
        <v>70</v>
      </c>
      <c r="C4" s="63" t="s">
        <v>181</v>
      </c>
      <c r="D4">
        <v>1</v>
      </c>
      <c r="E4">
        <v>1</v>
      </c>
      <c r="F4">
        <v>4</v>
      </c>
      <c r="G4" t="str">
        <f t="shared" si="0"/>
        <v>BR024-01114</v>
      </c>
      <c r="H4">
        <v>5550</v>
      </c>
      <c r="I4" t="s">
        <v>351</v>
      </c>
    </row>
    <row r="5" spans="1:27" x14ac:dyDescent="0.3">
      <c r="A5" s="57" t="s">
        <v>6</v>
      </c>
      <c r="B5" s="56" t="s">
        <v>70</v>
      </c>
      <c r="C5" s="63" t="s">
        <v>181</v>
      </c>
      <c r="D5">
        <v>2</v>
      </c>
      <c r="E5">
        <v>1</v>
      </c>
      <c r="F5">
        <v>6</v>
      </c>
      <c r="G5" t="str">
        <f t="shared" si="0"/>
        <v>BR024-01216</v>
      </c>
      <c r="H5">
        <v>5550</v>
      </c>
      <c r="I5" t="s">
        <v>351</v>
      </c>
    </row>
    <row r="6" spans="1:27" x14ac:dyDescent="0.3">
      <c r="A6" s="60" t="s">
        <v>9</v>
      </c>
      <c r="B6" s="56" t="s">
        <v>70</v>
      </c>
      <c r="C6" s="64" t="s">
        <v>182</v>
      </c>
      <c r="D6">
        <v>1</v>
      </c>
      <c r="E6">
        <v>1</v>
      </c>
      <c r="F6">
        <v>3</v>
      </c>
      <c r="G6" t="str">
        <f t="shared" si="0"/>
        <v>BR024-02113</v>
      </c>
      <c r="H6">
        <v>5550</v>
      </c>
      <c r="I6" t="s">
        <v>351</v>
      </c>
    </row>
    <row r="7" spans="1:27" x14ac:dyDescent="0.3">
      <c r="A7" s="60" t="s">
        <v>9</v>
      </c>
      <c r="B7" s="56" t="s">
        <v>70</v>
      </c>
      <c r="C7" s="64" t="s">
        <v>182</v>
      </c>
      <c r="D7">
        <v>1</v>
      </c>
      <c r="E7">
        <v>1</v>
      </c>
      <c r="F7">
        <v>4</v>
      </c>
      <c r="G7" t="str">
        <f t="shared" si="0"/>
        <v>BR024-02114</v>
      </c>
      <c r="H7">
        <v>5550</v>
      </c>
      <c r="I7" t="s">
        <v>351</v>
      </c>
    </row>
    <row r="8" spans="1:27" x14ac:dyDescent="0.3">
      <c r="A8" s="60" t="s">
        <v>9</v>
      </c>
      <c r="B8" s="56" t="s">
        <v>70</v>
      </c>
      <c r="C8" s="64" t="s">
        <v>182</v>
      </c>
      <c r="D8">
        <v>2</v>
      </c>
      <c r="E8">
        <v>1</v>
      </c>
      <c r="F8">
        <v>7</v>
      </c>
      <c r="G8" t="str">
        <f t="shared" si="0"/>
        <v>BR024-02217</v>
      </c>
      <c r="H8">
        <v>5550</v>
      </c>
      <c r="I8" t="s">
        <v>351</v>
      </c>
    </row>
    <row r="9" spans="1:27" x14ac:dyDescent="0.3">
      <c r="A9" s="60" t="s">
        <v>9</v>
      </c>
      <c r="B9" s="56" t="s">
        <v>70</v>
      </c>
      <c r="C9" s="64" t="s">
        <v>182</v>
      </c>
      <c r="D9">
        <v>2</v>
      </c>
      <c r="E9">
        <v>1</v>
      </c>
      <c r="F9">
        <v>8</v>
      </c>
      <c r="G9" t="str">
        <f t="shared" si="0"/>
        <v>BR024-02218</v>
      </c>
      <c r="H9">
        <v>5550</v>
      </c>
      <c r="I9" t="s">
        <v>351</v>
      </c>
    </row>
    <row r="10" spans="1:27" x14ac:dyDescent="0.3">
      <c r="A10" s="61" t="s">
        <v>12</v>
      </c>
      <c r="B10" s="56" t="s">
        <v>71</v>
      </c>
      <c r="C10" s="65" t="s">
        <v>183</v>
      </c>
      <c r="D10">
        <v>1</v>
      </c>
      <c r="E10">
        <v>1</v>
      </c>
      <c r="F10">
        <v>1</v>
      </c>
      <c r="G10" t="str">
        <f t="shared" si="0"/>
        <v>BR024-03111</v>
      </c>
      <c r="H10">
        <v>5550</v>
      </c>
      <c r="I10" t="s">
        <v>351</v>
      </c>
    </row>
    <row r="11" spans="1:27" x14ac:dyDescent="0.3">
      <c r="A11" s="61" t="s">
        <v>12</v>
      </c>
      <c r="B11" s="56" t="s">
        <v>71</v>
      </c>
      <c r="C11" s="65" t="s">
        <v>183</v>
      </c>
      <c r="D11">
        <v>1</v>
      </c>
      <c r="E11">
        <v>1</v>
      </c>
      <c r="F11">
        <v>3</v>
      </c>
      <c r="G11" t="str">
        <f t="shared" si="0"/>
        <v>BR024-03113</v>
      </c>
      <c r="H11">
        <v>5550</v>
      </c>
      <c r="I11" t="s">
        <v>351</v>
      </c>
    </row>
    <row r="12" spans="1:27" x14ac:dyDescent="0.3">
      <c r="A12" s="61" t="s">
        <v>12</v>
      </c>
      <c r="B12" s="56" t="s">
        <v>71</v>
      </c>
      <c r="C12" s="65" t="s">
        <v>183</v>
      </c>
      <c r="D12">
        <v>2</v>
      </c>
      <c r="E12">
        <v>1</v>
      </c>
      <c r="F12">
        <v>6</v>
      </c>
      <c r="G12" t="str">
        <f t="shared" si="0"/>
        <v>BR024-03216</v>
      </c>
      <c r="H12">
        <v>5550</v>
      </c>
      <c r="I12" t="s">
        <v>351</v>
      </c>
    </row>
    <row r="13" spans="1:27" x14ac:dyDescent="0.3">
      <c r="A13" s="61" t="s">
        <v>12</v>
      </c>
      <c r="B13" s="56" t="s">
        <v>71</v>
      </c>
      <c r="C13" s="65" t="s">
        <v>183</v>
      </c>
      <c r="D13">
        <v>2</v>
      </c>
      <c r="E13">
        <v>1</v>
      </c>
      <c r="F13">
        <v>8</v>
      </c>
      <c r="G13" t="str">
        <f t="shared" si="0"/>
        <v>BR024-03218</v>
      </c>
      <c r="H13">
        <v>5550</v>
      </c>
      <c r="I13" t="s">
        <v>351</v>
      </c>
    </row>
    <row r="14" spans="1:27" x14ac:dyDescent="0.3">
      <c r="A14" s="60" t="s">
        <v>21</v>
      </c>
      <c r="B14" s="56" t="s">
        <v>71</v>
      </c>
      <c r="C14" s="64" t="s">
        <v>186</v>
      </c>
      <c r="D14">
        <v>1</v>
      </c>
      <c r="E14">
        <v>1</v>
      </c>
      <c r="F14">
        <v>1</v>
      </c>
      <c r="G14" t="str">
        <f t="shared" si="0"/>
        <v>BR024-06111</v>
      </c>
      <c r="H14">
        <v>5550</v>
      </c>
      <c r="I14" t="s">
        <v>351</v>
      </c>
    </row>
    <row r="15" spans="1:27" x14ac:dyDescent="0.3">
      <c r="A15" s="60" t="s">
        <v>21</v>
      </c>
      <c r="B15" s="56" t="s">
        <v>71</v>
      </c>
      <c r="C15" s="64" t="s">
        <v>186</v>
      </c>
      <c r="D15">
        <v>1</v>
      </c>
      <c r="E15">
        <v>1</v>
      </c>
      <c r="F15">
        <v>3</v>
      </c>
      <c r="G15" t="str">
        <f t="shared" si="0"/>
        <v>BR024-06113</v>
      </c>
      <c r="H15">
        <v>5550</v>
      </c>
      <c r="I15" t="s">
        <v>351</v>
      </c>
    </row>
    <row r="16" spans="1:27" x14ac:dyDescent="0.3">
      <c r="A16" s="60" t="s">
        <v>21</v>
      </c>
      <c r="B16" s="56" t="s">
        <v>71</v>
      </c>
      <c r="C16" s="64" t="s">
        <v>186</v>
      </c>
      <c r="D16">
        <v>2</v>
      </c>
      <c r="E16">
        <v>1</v>
      </c>
      <c r="F16">
        <v>6</v>
      </c>
      <c r="G16" t="str">
        <f t="shared" si="0"/>
        <v>BR024-06216</v>
      </c>
      <c r="H16">
        <v>5550</v>
      </c>
      <c r="I16" t="s">
        <v>351</v>
      </c>
    </row>
    <row r="17" spans="1:9" x14ac:dyDescent="0.3">
      <c r="A17" s="60" t="s">
        <v>21</v>
      </c>
      <c r="B17" s="56" t="s">
        <v>71</v>
      </c>
      <c r="C17" s="64" t="s">
        <v>186</v>
      </c>
      <c r="D17">
        <v>2</v>
      </c>
      <c r="E17">
        <v>1</v>
      </c>
      <c r="F17">
        <v>7</v>
      </c>
      <c r="G17" t="str">
        <f t="shared" si="0"/>
        <v>BR024-06217</v>
      </c>
      <c r="H17">
        <v>5550</v>
      </c>
      <c r="I17" t="s">
        <v>351</v>
      </c>
    </row>
    <row r="18" spans="1:9" x14ac:dyDescent="0.3">
      <c r="A18" s="61" t="s">
        <v>24</v>
      </c>
      <c r="B18" s="56" t="s">
        <v>72</v>
      </c>
      <c r="C18" s="65" t="s">
        <v>187</v>
      </c>
      <c r="D18">
        <v>1</v>
      </c>
      <c r="E18">
        <v>1</v>
      </c>
      <c r="F18">
        <v>3</v>
      </c>
      <c r="G18" t="str">
        <f t="shared" si="0"/>
        <v>BR024-07113</v>
      </c>
      <c r="H18">
        <v>5550</v>
      </c>
      <c r="I18" t="s">
        <v>351</v>
      </c>
    </row>
    <row r="19" spans="1:9" x14ac:dyDescent="0.3">
      <c r="A19" s="61" t="s">
        <v>24</v>
      </c>
      <c r="B19" s="56" t="s">
        <v>72</v>
      </c>
      <c r="C19" s="65" t="s">
        <v>187</v>
      </c>
      <c r="D19">
        <v>1</v>
      </c>
      <c r="E19">
        <v>1</v>
      </c>
      <c r="F19">
        <v>4</v>
      </c>
      <c r="G19" t="str">
        <f t="shared" si="0"/>
        <v>BR024-07114</v>
      </c>
      <c r="H19">
        <v>5550</v>
      </c>
      <c r="I19" t="s">
        <v>351</v>
      </c>
    </row>
    <row r="20" spans="1:9" x14ac:dyDescent="0.3">
      <c r="A20" s="61" t="s">
        <v>24</v>
      </c>
      <c r="B20" s="56" t="s">
        <v>72</v>
      </c>
      <c r="C20" s="65" t="s">
        <v>187</v>
      </c>
      <c r="D20">
        <v>2</v>
      </c>
      <c r="E20">
        <v>1</v>
      </c>
      <c r="F20">
        <v>5</v>
      </c>
      <c r="G20" t="str">
        <f t="shared" si="0"/>
        <v>BR024-07215</v>
      </c>
      <c r="H20">
        <v>5550</v>
      </c>
      <c r="I20" t="s">
        <v>351</v>
      </c>
    </row>
    <row r="21" spans="1:9" x14ac:dyDescent="0.3">
      <c r="A21" s="61" t="s">
        <v>24</v>
      </c>
      <c r="B21" s="56" t="s">
        <v>72</v>
      </c>
      <c r="C21" s="65" t="s">
        <v>187</v>
      </c>
      <c r="D21">
        <v>2</v>
      </c>
      <c r="E21">
        <v>1</v>
      </c>
      <c r="F21">
        <v>7</v>
      </c>
      <c r="G21" t="str">
        <f t="shared" si="0"/>
        <v>BR024-07217</v>
      </c>
      <c r="H21">
        <v>5550</v>
      </c>
      <c r="I21" t="s">
        <v>351</v>
      </c>
    </row>
    <row r="22" spans="1:9" x14ac:dyDescent="0.3">
      <c r="A22" s="61" t="s">
        <v>73</v>
      </c>
      <c r="B22" s="56" t="s">
        <v>72</v>
      </c>
      <c r="C22" s="65" t="s">
        <v>188</v>
      </c>
      <c r="D22">
        <v>1</v>
      </c>
      <c r="E22">
        <v>1</v>
      </c>
      <c r="F22">
        <v>2</v>
      </c>
      <c r="G22" t="str">
        <f t="shared" si="0"/>
        <v>BR024-08112</v>
      </c>
      <c r="H22">
        <v>5550</v>
      </c>
      <c r="I22" t="s">
        <v>351</v>
      </c>
    </row>
    <row r="23" spans="1:9" x14ac:dyDescent="0.3">
      <c r="A23" s="61" t="s">
        <v>27</v>
      </c>
      <c r="B23" s="56" t="s">
        <v>72</v>
      </c>
      <c r="C23" s="65" t="s">
        <v>188</v>
      </c>
      <c r="D23">
        <v>1</v>
      </c>
      <c r="E23">
        <v>1</v>
      </c>
      <c r="F23">
        <v>3</v>
      </c>
      <c r="G23" t="str">
        <f t="shared" si="0"/>
        <v>BR024-08113</v>
      </c>
      <c r="H23">
        <v>5550</v>
      </c>
      <c r="I23" t="s">
        <v>351</v>
      </c>
    </row>
    <row r="24" spans="1:9" x14ac:dyDescent="0.3">
      <c r="A24" s="61" t="s">
        <v>27</v>
      </c>
      <c r="B24" s="56" t="s">
        <v>72</v>
      </c>
      <c r="C24" s="65" t="s">
        <v>188</v>
      </c>
      <c r="D24">
        <v>2</v>
      </c>
      <c r="E24">
        <v>1</v>
      </c>
      <c r="F24">
        <v>6</v>
      </c>
      <c r="G24" t="str">
        <f t="shared" si="0"/>
        <v>BR024-08216</v>
      </c>
      <c r="H24">
        <v>5550</v>
      </c>
      <c r="I24" t="s">
        <v>351</v>
      </c>
    </row>
    <row r="25" spans="1:9" x14ac:dyDescent="0.3">
      <c r="A25" s="61" t="s">
        <v>27</v>
      </c>
      <c r="B25" s="56" t="s">
        <v>72</v>
      </c>
      <c r="C25" s="65" t="s">
        <v>188</v>
      </c>
      <c r="D25">
        <v>2</v>
      </c>
      <c r="E25">
        <v>1</v>
      </c>
      <c r="F25">
        <v>7</v>
      </c>
      <c r="G25" t="str">
        <f t="shared" si="0"/>
        <v>BR024-08217</v>
      </c>
      <c r="H25">
        <v>5550</v>
      </c>
      <c r="I25" t="s">
        <v>351</v>
      </c>
    </row>
    <row r="26" spans="1:9" x14ac:dyDescent="0.3">
      <c r="A26" s="61" t="s">
        <v>30</v>
      </c>
      <c r="B26" s="56" t="s">
        <v>74</v>
      </c>
      <c r="C26" s="65" t="s">
        <v>189</v>
      </c>
      <c r="D26">
        <v>1</v>
      </c>
      <c r="E26">
        <v>1</v>
      </c>
      <c r="F26">
        <v>1</v>
      </c>
      <c r="G26" t="str">
        <f t="shared" si="0"/>
        <v>BR024-09111</v>
      </c>
      <c r="H26">
        <v>5550</v>
      </c>
      <c r="I26" t="s">
        <v>351</v>
      </c>
    </row>
    <row r="27" spans="1:9" x14ac:dyDescent="0.3">
      <c r="A27" s="61" t="s">
        <v>30</v>
      </c>
      <c r="B27" s="56" t="s">
        <v>74</v>
      </c>
      <c r="C27" s="65" t="s">
        <v>189</v>
      </c>
      <c r="D27">
        <v>1</v>
      </c>
      <c r="E27">
        <v>1</v>
      </c>
      <c r="F27">
        <v>3</v>
      </c>
      <c r="G27" t="str">
        <f t="shared" si="0"/>
        <v>BR024-09113</v>
      </c>
      <c r="H27">
        <v>5550</v>
      </c>
      <c r="I27" t="s">
        <v>351</v>
      </c>
    </row>
    <row r="28" spans="1:9" x14ac:dyDescent="0.3">
      <c r="A28" s="61" t="s">
        <v>30</v>
      </c>
      <c r="B28" s="56" t="s">
        <v>74</v>
      </c>
      <c r="C28" s="65" t="s">
        <v>189</v>
      </c>
      <c r="D28">
        <v>2</v>
      </c>
      <c r="E28">
        <v>1</v>
      </c>
      <c r="F28">
        <v>5</v>
      </c>
      <c r="G28" t="str">
        <f t="shared" si="0"/>
        <v>BR024-09215</v>
      </c>
      <c r="H28">
        <v>5550</v>
      </c>
      <c r="I28" t="s">
        <v>351</v>
      </c>
    </row>
    <row r="29" spans="1:9" x14ac:dyDescent="0.3">
      <c r="A29" s="61" t="s">
        <v>30</v>
      </c>
      <c r="B29" s="56" t="s">
        <v>74</v>
      </c>
      <c r="C29" s="65" t="s">
        <v>189</v>
      </c>
      <c r="D29">
        <v>2</v>
      </c>
      <c r="E29">
        <v>1</v>
      </c>
      <c r="F29">
        <v>6</v>
      </c>
      <c r="G29" t="str">
        <f t="shared" si="0"/>
        <v>BR024-09216</v>
      </c>
      <c r="H29">
        <v>5550</v>
      </c>
      <c r="I29" t="s">
        <v>351</v>
      </c>
    </row>
    <row r="30" spans="1:9" x14ac:dyDescent="0.3">
      <c r="A30" s="61" t="s">
        <v>31</v>
      </c>
      <c r="B30" s="56" t="s">
        <v>74</v>
      </c>
      <c r="C30" s="65" t="s">
        <v>190</v>
      </c>
      <c r="D30">
        <v>1</v>
      </c>
      <c r="E30">
        <v>1</v>
      </c>
      <c r="F30">
        <v>3</v>
      </c>
      <c r="G30" t="str">
        <f t="shared" si="0"/>
        <v>BR024-10113</v>
      </c>
      <c r="H30">
        <v>5550</v>
      </c>
      <c r="I30" t="s">
        <v>351</v>
      </c>
    </row>
    <row r="31" spans="1:9" x14ac:dyDescent="0.3">
      <c r="A31" s="61" t="s">
        <v>31</v>
      </c>
      <c r="B31" s="56" t="s">
        <v>74</v>
      </c>
      <c r="C31" s="65" t="s">
        <v>190</v>
      </c>
      <c r="D31">
        <v>1</v>
      </c>
      <c r="E31">
        <v>1</v>
      </c>
      <c r="F31">
        <v>4</v>
      </c>
      <c r="G31" t="str">
        <f t="shared" si="0"/>
        <v>BR024-10114</v>
      </c>
      <c r="H31">
        <v>5550</v>
      </c>
      <c r="I31" t="s">
        <v>351</v>
      </c>
    </row>
    <row r="32" spans="1:9" x14ac:dyDescent="0.3">
      <c r="A32" s="61" t="s">
        <v>31</v>
      </c>
      <c r="B32" s="56" t="s">
        <v>74</v>
      </c>
      <c r="C32" s="65" t="s">
        <v>190</v>
      </c>
      <c r="D32">
        <v>2</v>
      </c>
      <c r="E32">
        <v>1</v>
      </c>
      <c r="F32">
        <v>5</v>
      </c>
      <c r="G32" t="str">
        <f t="shared" si="0"/>
        <v>BR024-10215</v>
      </c>
      <c r="H32">
        <v>5550</v>
      </c>
      <c r="I32" t="s">
        <v>351</v>
      </c>
    </row>
    <row r="33" spans="1:9" x14ac:dyDescent="0.3">
      <c r="A33" s="61" t="s">
        <v>31</v>
      </c>
      <c r="B33" s="56" t="s">
        <v>74</v>
      </c>
      <c r="C33" s="65" t="s">
        <v>190</v>
      </c>
      <c r="D33">
        <v>2</v>
      </c>
      <c r="E33">
        <v>1</v>
      </c>
      <c r="F33">
        <v>7</v>
      </c>
      <c r="G33" t="str">
        <f t="shared" si="0"/>
        <v>BR024-10217</v>
      </c>
      <c r="H33">
        <v>5550</v>
      </c>
      <c r="I33" t="s">
        <v>351</v>
      </c>
    </row>
    <row r="34" spans="1:9" x14ac:dyDescent="0.3">
      <c r="A34" s="61" t="s">
        <v>34</v>
      </c>
      <c r="B34" s="56" t="s">
        <v>74</v>
      </c>
      <c r="C34" s="65" t="s">
        <v>191</v>
      </c>
      <c r="D34">
        <v>1</v>
      </c>
      <c r="E34">
        <v>1</v>
      </c>
      <c r="F34">
        <v>1</v>
      </c>
      <c r="G34" t="str">
        <f t="shared" si="0"/>
        <v>BR024-11111</v>
      </c>
      <c r="H34">
        <v>5550</v>
      </c>
      <c r="I34" t="s">
        <v>351</v>
      </c>
    </row>
    <row r="35" spans="1:9" x14ac:dyDescent="0.3">
      <c r="A35" s="61" t="s">
        <v>34</v>
      </c>
      <c r="B35" s="56" t="s">
        <v>74</v>
      </c>
      <c r="C35" s="65" t="s">
        <v>191</v>
      </c>
      <c r="D35">
        <v>1</v>
      </c>
      <c r="E35">
        <v>1</v>
      </c>
      <c r="F35">
        <v>2</v>
      </c>
      <c r="G35" t="str">
        <f t="shared" si="0"/>
        <v>BR024-11112</v>
      </c>
      <c r="H35">
        <v>5550</v>
      </c>
      <c r="I35" t="s">
        <v>351</v>
      </c>
    </row>
    <row r="36" spans="1:9" x14ac:dyDescent="0.3">
      <c r="A36" s="61" t="s">
        <v>34</v>
      </c>
      <c r="B36" s="56" t="s">
        <v>74</v>
      </c>
      <c r="C36" s="65" t="s">
        <v>191</v>
      </c>
      <c r="D36">
        <v>2</v>
      </c>
      <c r="E36">
        <v>1</v>
      </c>
      <c r="F36">
        <v>5</v>
      </c>
      <c r="G36" t="str">
        <f t="shared" si="0"/>
        <v>BR024-11215</v>
      </c>
      <c r="H36">
        <v>5550</v>
      </c>
      <c r="I36" t="s">
        <v>351</v>
      </c>
    </row>
    <row r="37" spans="1:9" x14ac:dyDescent="0.3">
      <c r="A37" s="61" t="s">
        <v>34</v>
      </c>
      <c r="B37" s="56" t="s">
        <v>74</v>
      </c>
      <c r="C37" s="65" t="s">
        <v>191</v>
      </c>
      <c r="D37">
        <v>2</v>
      </c>
      <c r="E37">
        <v>1</v>
      </c>
      <c r="F37">
        <v>6</v>
      </c>
      <c r="G37" t="str">
        <f t="shared" si="0"/>
        <v>BR024-11216</v>
      </c>
      <c r="H37">
        <v>5550</v>
      </c>
      <c r="I37" t="s">
        <v>351</v>
      </c>
    </row>
    <row r="38" spans="1:9" x14ac:dyDescent="0.3">
      <c r="A38" s="61" t="s">
        <v>38</v>
      </c>
      <c r="B38" s="56" t="s">
        <v>75</v>
      </c>
      <c r="C38" s="65" t="s">
        <v>192</v>
      </c>
      <c r="D38">
        <v>1</v>
      </c>
      <c r="E38">
        <v>1</v>
      </c>
      <c r="F38">
        <v>1</v>
      </c>
      <c r="G38" t="str">
        <f t="shared" si="0"/>
        <v>BR024-12111</v>
      </c>
      <c r="H38">
        <v>5550</v>
      </c>
      <c r="I38" t="s">
        <v>351</v>
      </c>
    </row>
    <row r="39" spans="1:9" x14ac:dyDescent="0.3">
      <c r="A39" s="61" t="s">
        <v>38</v>
      </c>
      <c r="B39" s="56" t="s">
        <v>75</v>
      </c>
      <c r="C39" s="65" t="s">
        <v>192</v>
      </c>
      <c r="D39">
        <v>1</v>
      </c>
      <c r="E39">
        <v>1</v>
      </c>
      <c r="F39">
        <v>3</v>
      </c>
      <c r="G39" t="str">
        <f t="shared" si="0"/>
        <v>BR024-12113</v>
      </c>
      <c r="H39">
        <v>5550</v>
      </c>
      <c r="I39" t="s">
        <v>351</v>
      </c>
    </row>
    <row r="40" spans="1:9" x14ac:dyDescent="0.3">
      <c r="A40" s="61" t="s">
        <v>38</v>
      </c>
      <c r="B40" s="56" t="s">
        <v>75</v>
      </c>
      <c r="C40" s="65" t="s">
        <v>192</v>
      </c>
      <c r="D40">
        <v>2</v>
      </c>
      <c r="E40">
        <v>1</v>
      </c>
      <c r="F40">
        <v>6</v>
      </c>
      <c r="G40" t="str">
        <f t="shared" si="0"/>
        <v>BR024-12216</v>
      </c>
      <c r="H40">
        <v>5550</v>
      </c>
      <c r="I40" t="s">
        <v>351</v>
      </c>
    </row>
    <row r="41" spans="1:9" x14ac:dyDescent="0.3">
      <c r="A41" s="61" t="s">
        <v>38</v>
      </c>
      <c r="B41" s="56" t="s">
        <v>75</v>
      </c>
      <c r="C41" s="65" t="s">
        <v>192</v>
      </c>
      <c r="D41">
        <v>2</v>
      </c>
      <c r="E41">
        <v>1</v>
      </c>
      <c r="F41">
        <v>7</v>
      </c>
      <c r="G41" t="str">
        <f t="shared" si="0"/>
        <v>BR024-12217</v>
      </c>
      <c r="H41">
        <v>5550</v>
      </c>
      <c r="I41" t="s">
        <v>351</v>
      </c>
    </row>
    <row r="42" spans="1:9" x14ac:dyDescent="0.3">
      <c r="A42" s="61" t="s">
        <v>41</v>
      </c>
      <c r="B42" s="56" t="s">
        <v>75</v>
      </c>
      <c r="C42" s="65" t="s">
        <v>193</v>
      </c>
      <c r="D42">
        <v>1</v>
      </c>
      <c r="E42">
        <v>1</v>
      </c>
      <c r="F42">
        <v>2</v>
      </c>
      <c r="G42" t="str">
        <f t="shared" si="0"/>
        <v>BR024-13112</v>
      </c>
      <c r="H42">
        <v>5550</v>
      </c>
      <c r="I42" t="s">
        <v>351</v>
      </c>
    </row>
    <row r="43" spans="1:9" x14ac:dyDescent="0.3">
      <c r="A43" s="61" t="s">
        <v>41</v>
      </c>
      <c r="B43" s="56" t="s">
        <v>75</v>
      </c>
      <c r="C43" s="65" t="s">
        <v>193</v>
      </c>
      <c r="D43">
        <v>1</v>
      </c>
      <c r="E43">
        <v>1</v>
      </c>
      <c r="F43">
        <v>3</v>
      </c>
      <c r="G43" t="str">
        <f t="shared" si="0"/>
        <v>BR024-13113</v>
      </c>
      <c r="H43">
        <v>5550</v>
      </c>
      <c r="I43" t="s">
        <v>351</v>
      </c>
    </row>
    <row r="44" spans="1:9" x14ac:dyDescent="0.3">
      <c r="A44" s="61" t="s">
        <v>41</v>
      </c>
      <c r="B44" s="56" t="s">
        <v>75</v>
      </c>
      <c r="C44" s="65" t="s">
        <v>193</v>
      </c>
      <c r="D44">
        <v>1</v>
      </c>
      <c r="E44">
        <v>1</v>
      </c>
      <c r="F44">
        <v>4</v>
      </c>
      <c r="G44" t="str">
        <f t="shared" si="0"/>
        <v>BR024-13114</v>
      </c>
      <c r="H44">
        <v>5550</v>
      </c>
      <c r="I44" t="s">
        <v>351</v>
      </c>
    </row>
    <row r="45" spans="1:9" x14ac:dyDescent="0.3">
      <c r="A45" s="61" t="s">
        <v>41</v>
      </c>
      <c r="B45" s="56" t="s">
        <v>75</v>
      </c>
      <c r="C45" s="65" t="s">
        <v>193</v>
      </c>
      <c r="D45">
        <v>2</v>
      </c>
      <c r="E45">
        <v>1</v>
      </c>
      <c r="F45">
        <v>6</v>
      </c>
      <c r="G45" t="str">
        <f t="shared" si="0"/>
        <v>BR024-13216</v>
      </c>
      <c r="H45">
        <v>5550</v>
      </c>
      <c r="I45" t="s">
        <v>351</v>
      </c>
    </row>
    <row r="46" spans="1:9" x14ac:dyDescent="0.3">
      <c r="A46" s="61" t="s">
        <v>41</v>
      </c>
      <c r="B46" s="56" t="s">
        <v>75</v>
      </c>
      <c r="C46" s="65" t="s">
        <v>193</v>
      </c>
      <c r="D46">
        <v>2</v>
      </c>
      <c r="E46">
        <v>1</v>
      </c>
      <c r="F46">
        <v>7</v>
      </c>
      <c r="G46" t="str">
        <f t="shared" si="0"/>
        <v>BR024-13217</v>
      </c>
      <c r="H46">
        <v>5550</v>
      </c>
      <c r="I46" t="s">
        <v>351</v>
      </c>
    </row>
    <row r="47" spans="1:9" x14ac:dyDescent="0.3">
      <c r="A47" s="61" t="s">
        <v>44</v>
      </c>
      <c r="B47" s="56" t="s">
        <v>75</v>
      </c>
      <c r="C47" s="65" t="s">
        <v>194</v>
      </c>
      <c r="D47">
        <v>1</v>
      </c>
      <c r="E47">
        <v>1</v>
      </c>
      <c r="F47">
        <v>3</v>
      </c>
      <c r="G47" t="str">
        <f t="shared" si="0"/>
        <v>BR024-14113</v>
      </c>
      <c r="H47">
        <v>5550</v>
      </c>
      <c r="I47" t="s">
        <v>351</v>
      </c>
    </row>
    <row r="48" spans="1:9" x14ac:dyDescent="0.3">
      <c r="A48" s="61" t="s">
        <v>44</v>
      </c>
      <c r="B48" s="56" t="s">
        <v>75</v>
      </c>
      <c r="C48" s="65" t="s">
        <v>194</v>
      </c>
      <c r="D48">
        <v>1</v>
      </c>
      <c r="E48">
        <v>1</v>
      </c>
      <c r="F48">
        <v>4</v>
      </c>
      <c r="G48" t="str">
        <f t="shared" si="0"/>
        <v>BR024-14114</v>
      </c>
      <c r="H48">
        <v>5550</v>
      </c>
      <c r="I48" t="s">
        <v>351</v>
      </c>
    </row>
    <row r="49" spans="1:11" x14ac:dyDescent="0.3">
      <c r="A49" s="61" t="s">
        <v>44</v>
      </c>
      <c r="B49" s="56" t="s">
        <v>75</v>
      </c>
      <c r="C49" s="65" t="s">
        <v>194</v>
      </c>
      <c r="D49">
        <v>2</v>
      </c>
      <c r="E49">
        <v>1</v>
      </c>
      <c r="F49">
        <v>5</v>
      </c>
      <c r="G49" t="str">
        <f t="shared" si="0"/>
        <v>BR024-14215</v>
      </c>
      <c r="H49">
        <v>5550</v>
      </c>
      <c r="I49" t="s">
        <v>351</v>
      </c>
    </row>
    <row r="50" spans="1:11" x14ac:dyDescent="0.3">
      <c r="A50" s="61" t="s">
        <v>44</v>
      </c>
      <c r="B50" s="56" t="s">
        <v>75</v>
      </c>
      <c r="C50" s="65" t="s">
        <v>194</v>
      </c>
      <c r="D50">
        <v>2</v>
      </c>
      <c r="E50">
        <v>1</v>
      </c>
      <c r="F50">
        <v>7</v>
      </c>
      <c r="G50" t="str">
        <f t="shared" si="0"/>
        <v>BR024-14217</v>
      </c>
      <c r="H50">
        <v>5550</v>
      </c>
      <c r="I50" t="s">
        <v>351</v>
      </c>
    </row>
    <row r="51" spans="1:11" x14ac:dyDescent="0.3">
      <c r="A51" s="61" t="s">
        <v>77</v>
      </c>
      <c r="B51" s="56" t="s">
        <v>75</v>
      </c>
      <c r="C51" s="65" t="s">
        <v>195</v>
      </c>
      <c r="D51">
        <v>1</v>
      </c>
      <c r="E51">
        <v>1</v>
      </c>
      <c r="F51">
        <v>2</v>
      </c>
      <c r="G51" t="str">
        <f t="shared" si="0"/>
        <v>BR024-15112</v>
      </c>
      <c r="H51">
        <v>5550</v>
      </c>
      <c r="I51" t="s">
        <v>351</v>
      </c>
    </row>
    <row r="52" spans="1:11" x14ac:dyDescent="0.3">
      <c r="A52" s="61" t="s">
        <v>49</v>
      </c>
      <c r="B52" s="56" t="s">
        <v>75</v>
      </c>
      <c r="C52" s="65" t="s">
        <v>196</v>
      </c>
      <c r="D52">
        <v>1</v>
      </c>
      <c r="E52">
        <v>1</v>
      </c>
      <c r="F52">
        <v>1</v>
      </c>
      <c r="G52" t="str">
        <f t="shared" si="0"/>
        <v>BR024-16111</v>
      </c>
      <c r="H52">
        <v>5550</v>
      </c>
      <c r="I52" t="s">
        <v>351</v>
      </c>
    </row>
    <row r="53" spans="1:11" x14ac:dyDescent="0.3">
      <c r="A53" s="61" t="s">
        <v>49</v>
      </c>
      <c r="B53" s="56" t="s">
        <v>75</v>
      </c>
      <c r="C53" s="65" t="s">
        <v>196</v>
      </c>
      <c r="D53">
        <v>1</v>
      </c>
      <c r="E53">
        <v>1</v>
      </c>
      <c r="F53">
        <v>3</v>
      </c>
      <c r="G53" t="str">
        <f t="shared" si="0"/>
        <v>BR024-16113</v>
      </c>
      <c r="H53">
        <v>5550</v>
      </c>
      <c r="I53" t="s">
        <v>351</v>
      </c>
    </row>
    <row r="54" spans="1:11" x14ac:dyDescent="0.3">
      <c r="A54" s="61" t="s">
        <v>49</v>
      </c>
      <c r="B54" s="56" t="s">
        <v>75</v>
      </c>
      <c r="C54" s="65" t="s">
        <v>196</v>
      </c>
      <c r="D54">
        <v>2</v>
      </c>
      <c r="E54">
        <v>1</v>
      </c>
      <c r="F54">
        <v>7</v>
      </c>
      <c r="G54" t="str">
        <f t="shared" si="0"/>
        <v>BR024-16217</v>
      </c>
      <c r="H54">
        <v>5550</v>
      </c>
      <c r="I54" t="s">
        <v>351</v>
      </c>
    </row>
    <row r="55" spans="1:11" x14ac:dyDescent="0.3">
      <c r="A55" s="61" t="s">
        <v>49</v>
      </c>
      <c r="B55" s="56" t="s">
        <v>75</v>
      </c>
      <c r="C55" s="65" t="s">
        <v>196</v>
      </c>
      <c r="D55">
        <v>2</v>
      </c>
      <c r="E55">
        <v>1</v>
      </c>
      <c r="F55">
        <v>8</v>
      </c>
      <c r="G55" t="str">
        <f t="shared" si="0"/>
        <v>BR024-16218</v>
      </c>
      <c r="H55">
        <v>5550</v>
      </c>
      <c r="I55" t="s">
        <v>351</v>
      </c>
    </row>
    <row r="56" spans="1:11" x14ac:dyDescent="0.3">
      <c r="A56" s="61" t="s">
        <v>51</v>
      </c>
      <c r="B56" s="56" t="s">
        <v>79</v>
      </c>
      <c r="C56" s="65" t="s">
        <v>197</v>
      </c>
      <c r="D56">
        <v>1</v>
      </c>
      <c r="E56">
        <v>1</v>
      </c>
      <c r="F56">
        <v>1</v>
      </c>
      <c r="G56" t="str">
        <f t="shared" si="0"/>
        <v>BR024-17111</v>
      </c>
      <c r="H56">
        <v>5550</v>
      </c>
      <c r="I56" t="s">
        <v>351</v>
      </c>
    </row>
    <row r="57" spans="1:11" x14ac:dyDescent="0.3">
      <c r="A57" s="61" t="s">
        <v>51</v>
      </c>
      <c r="B57" s="56" t="s">
        <v>79</v>
      </c>
      <c r="C57" s="65" t="s">
        <v>197</v>
      </c>
      <c r="D57">
        <v>1</v>
      </c>
      <c r="E57">
        <v>1</v>
      </c>
      <c r="F57">
        <v>3</v>
      </c>
      <c r="G57" t="str">
        <f t="shared" si="0"/>
        <v>BR024-17113</v>
      </c>
      <c r="H57">
        <v>5550</v>
      </c>
      <c r="I57" t="s">
        <v>351</v>
      </c>
    </row>
    <row r="58" spans="1:11" x14ac:dyDescent="0.3">
      <c r="A58" s="61" t="s">
        <v>51</v>
      </c>
      <c r="B58" s="56" t="s">
        <v>79</v>
      </c>
      <c r="C58" s="65" t="s">
        <v>197</v>
      </c>
      <c r="D58">
        <v>2</v>
      </c>
      <c r="E58">
        <v>1</v>
      </c>
      <c r="F58">
        <v>7</v>
      </c>
      <c r="G58" t="str">
        <f t="shared" si="0"/>
        <v>BR024-17217</v>
      </c>
      <c r="H58">
        <v>5550</v>
      </c>
      <c r="I58" t="s">
        <v>351</v>
      </c>
    </row>
    <row r="59" spans="1:11" s="1" customFormat="1" x14ac:dyDescent="0.3">
      <c r="A59" s="62" t="s">
        <v>51</v>
      </c>
      <c r="B59" s="56" t="s">
        <v>79</v>
      </c>
      <c r="C59" s="66" t="s">
        <v>197</v>
      </c>
      <c r="D59">
        <v>2</v>
      </c>
      <c r="E59">
        <v>1</v>
      </c>
      <c r="F59">
        <v>8</v>
      </c>
      <c r="G59" t="str">
        <f t="shared" si="0"/>
        <v>BR024-17218</v>
      </c>
      <c r="H59">
        <v>5550</v>
      </c>
      <c r="I59" t="s">
        <v>351</v>
      </c>
      <c r="J59"/>
      <c r="K59"/>
    </row>
    <row r="60" spans="1:11" x14ac:dyDescent="0.3">
      <c r="A60" s="61" t="s">
        <v>53</v>
      </c>
      <c r="B60" s="56" t="s">
        <v>79</v>
      </c>
      <c r="C60" s="65" t="s">
        <v>198</v>
      </c>
      <c r="D60">
        <v>1</v>
      </c>
      <c r="E60">
        <v>1</v>
      </c>
      <c r="F60">
        <v>3</v>
      </c>
      <c r="G60" t="str">
        <f t="shared" si="0"/>
        <v>BR024-18113</v>
      </c>
      <c r="H60">
        <v>5550</v>
      </c>
      <c r="I60" t="s">
        <v>351</v>
      </c>
    </row>
    <row r="61" spans="1:11" x14ac:dyDescent="0.3">
      <c r="A61" s="61" t="s">
        <v>53</v>
      </c>
      <c r="B61" s="56" t="s">
        <v>79</v>
      </c>
      <c r="C61" s="65" t="s">
        <v>198</v>
      </c>
      <c r="D61">
        <v>1</v>
      </c>
      <c r="E61">
        <v>1</v>
      </c>
      <c r="F61">
        <v>4</v>
      </c>
      <c r="G61" t="str">
        <f t="shared" si="0"/>
        <v>BR024-18114</v>
      </c>
      <c r="H61">
        <v>5550</v>
      </c>
      <c r="I61" t="s">
        <v>351</v>
      </c>
    </row>
    <row r="62" spans="1:11" x14ac:dyDescent="0.3">
      <c r="A62" s="61" t="s">
        <v>53</v>
      </c>
      <c r="B62" s="56" t="s">
        <v>79</v>
      </c>
      <c r="C62" s="65" t="s">
        <v>198</v>
      </c>
      <c r="D62">
        <v>2</v>
      </c>
      <c r="E62">
        <v>1</v>
      </c>
      <c r="F62">
        <v>5</v>
      </c>
      <c r="G62" t="str">
        <f t="shared" si="0"/>
        <v>BR024-18215</v>
      </c>
      <c r="H62">
        <v>5550</v>
      </c>
      <c r="I62" t="s">
        <v>351</v>
      </c>
    </row>
    <row r="63" spans="1:11" x14ac:dyDescent="0.3">
      <c r="A63" s="61" t="s">
        <v>53</v>
      </c>
      <c r="B63" s="56" t="s">
        <v>79</v>
      </c>
      <c r="C63" s="65" t="s">
        <v>198</v>
      </c>
      <c r="D63">
        <v>2</v>
      </c>
      <c r="E63">
        <v>1</v>
      </c>
      <c r="F63">
        <v>7</v>
      </c>
      <c r="G63" t="str">
        <f t="shared" si="0"/>
        <v>BR024-18217</v>
      </c>
      <c r="H63">
        <v>5550</v>
      </c>
      <c r="I63" t="s">
        <v>351</v>
      </c>
    </row>
    <row r="64" spans="1:11" x14ac:dyDescent="0.3">
      <c r="A64" s="61" t="s">
        <v>55</v>
      </c>
      <c r="B64" s="56" t="s">
        <v>79</v>
      </c>
      <c r="C64" s="65" t="s">
        <v>199</v>
      </c>
      <c r="D64">
        <v>1</v>
      </c>
      <c r="E64">
        <v>1</v>
      </c>
      <c r="F64">
        <v>3</v>
      </c>
      <c r="G64" t="str">
        <f t="shared" si="0"/>
        <v>BR024-19113</v>
      </c>
      <c r="H64">
        <v>5550</v>
      </c>
      <c r="I64" t="s">
        <v>351</v>
      </c>
    </row>
    <row r="65" spans="1:9" x14ac:dyDescent="0.3">
      <c r="A65" s="61" t="s">
        <v>55</v>
      </c>
      <c r="B65" s="56" t="s">
        <v>79</v>
      </c>
      <c r="C65" s="65" t="s">
        <v>199</v>
      </c>
      <c r="D65">
        <v>1</v>
      </c>
      <c r="E65">
        <v>1</v>
      </c>
      <c r="F65">
        <v>4</v>
      </c>
      <c r="G65" t="str">
        <f t="shared" si="0"/>
        <v>BR024-19114</v>
      </c>
      <c r="H65">
        <v>5550</v>
      </c>
      <c r="I65" t="s">
        <v>351</v>
      </c>
    </row>
    <row r="66" spans="1:9" x14ac:dyDescent="0.3">
      <c r="A66" s="61" t="s">
        <v>55</v>
      </c>
      <c r="B66" s="56" t="s">
        <v>79</v>
      </c>
      <c r="C66" s="65" t="s">
        <v>199</v>
      </c>
      <c r="D66">
        <v>2</v>
      </c>
      <c r="E66">
        <v>1</v>
      </c>
      <c r="F66">
        <v>6</v>
      </c>
      <c r="G66" t="str">
        <f t="shared" ref="G66:G129" si="1">CONCATENATE("BR024-","",C66,FIXED(D66,0,0),E66,F66)</f>
        <v>BR024-19216</v>
      </c>
      <c r="H66">
        <v>5550</v>
      </c>
      <c r="I66" t="s">
        <v>351</v>
      </c>
    </row>
    <row r="67" spans="1:9" x14ac:dyDescent="0.3">
      <c r="A67" s="61" t="s">
        <v>55</v>
      </c>
      <c r="B67" s="56" t="s">
        <v>79</v>
      </c>
      <c r="C67" s="65" t="s">
        <v>199</v>
      </c>
      <c r="D67">
        <v>2</v>
      </c>
      <c r="E67">
        <v>1</v>
      </c>
      <c r="F67">
        <v>7</v>
      </c>
      <c r="G67" t="str">
        <f t="shared" si="1"/>
        <v>BR024-19217</v>
      </c>
      <c r="H67">
        <v>5550</v>
      </c>
      <c r="I67" t="s">
        <v>351</v>
      </c>
    </row>
    <row r="68" spans="1:9" x14ac:dyDescent="0.3">
      <c r="A68" s="61" t="s">
        <v>57</v>
      </c>
      <c r="B68" s="56" t="s">
        <v>80</v>
      </c>
      <c r="C68" s="65" t="s">
        <v>200</v>
      </c>
      <c r="D68">
        <v>1</v>
      </c>
      <c r="E68">
        <v>1</v>
      </c>
      <c r="F68">
        <v>3</v>
      </c>
      <c r="G68" t="str">
        <f t="shared" si="1"/>
        <v>BR024-20113</v>
      </c>
      <c r="H68">
        <v>5550</v>
      </c>
      <c r="I68" t="s">
        <v>351</v>
      </c>
    </row>
    <row r="69" spans="1:9" x14ac:dyDescent="0.3">
      <c r="A69" s="61" t="s">
        <v>57</v>
      </c>
      <c r="B69" s="56" t="s">
        <v>80</v>
      </c>
      <c r="C69" s="65" t="s">
        <v>200</v>
      </c>
      <c r="D69">
        <v>1</v>
      </c>
      <c r="E69">
        <v>1</v>
      </c>
      <c r="F69">
        <v>4</v>
      </c>
      <c r="G69" t="str">
        <f t="shared" si="1"/>
        <v>BR024-20114</v>
      </c>
      <c r="H69">
        <v>5550</v>
      </c>
      <c r="I69" t="s">
        <v>351</v>
      </c>
    </row>
    <row r="70" spans="1:9" x14ac:dyDescent="0.3">
      <c r="A70" s="61" t="s">
        <v>57</v>
      </c>
      <c r="B70" s="56" t="s">
        <v>80</v>
      </c>
      <c r="C70" s="65" t="s">
        <v>200</v>
      </c>
      <c r="D70">
        <v>2</v>
      </c>
      <c r="E70">
        <v>1</v>
      </c>
      <c r="F70">
        <v>6</v>
      </c>
      <c r="G70" t="str">
        <f t="shared" si="1"/>
        <v>BR024-20216</v>
      </c>
      <c r="H70">
        <v>5550</v>
      </c>
      <c r="I70" t="s">
        <v>351</v>
      </c>
    </row>
    <row r="71" spans="1:9" x14ac:dyDescent="0.3">
      <c r="A71" s="61" t="s">
        <v>57</v>
      </c>
      <c r="B71" s="56" t="s">
        <v>80</v>
      </c>
      <c r="C71" s="65" t="s">
        <v>200</v>
      </c>
      <c r="D71">
        <v>2</v>
      </c>
      <c r="E71">
        <v>1</v>
      </c>
      <c r="F71">
        <v>7</v>
      </c>
      <c r="G71" t="str">
        <f t="shared" si="1"/>
        <v>BR024-20217</v>
      </c>
      <c r="H71">
        <v>5550</v>
      </c>
      <c r="I71" t="s">
        <v>351</v>
      </c>
    </row>
    <row r="72" spans="1:9" x14ac:dyDescent="0.3">
      <c r="A72" s="61" t="s">
        <v>60</v>
      </c>
      <c r="B72" s="56" t="s">
        <v>80</v>
      </c>
      <c r="C72" s="65" t="s">
        <v>201</v>
      </c>
      <c r="D72">
        <v>1</v>
      </c>
      <c r="E72">
        <v>1</v>
      </c>
      <c r="F72">
        <v>1</v>
      </c>
      <c r="G72" t="str">
        <f t="shared" si="1"/>
        <v>BR024-21111</v>
      </c>
      <c r="H72">
        <v>5550</v>
      </c>
      <c r="I72" t="s">
        <v>351</v>
      </c>
    </row>
    <row r="73" spans="1:9" x14ac:dyDescent="0.3">
      <c r="A73" s="61" t="s">
        <v>60</v>
      </c>
      <c r="B73" s="56" t="s">
        <v>80</v>
      </c>
      <c r="C73" s="65" t="s">
        <v>201</v>
      </c>
      <c r="D73">
        <v>1</v>
      </c>
      <c r="E73">
        <v>1</v>
      </c>
      <c r="F73">
        <v>2</v>
      </c>
      <c r="G73" t="str">
        <f t="shared" si="1"/>
        <v>BR024-21112</v>
      </c>
      <c r="H73">
        <v>5550</v>
      </c>
      <c r="I73" t="s">
        <v>351</v>
      </c>
    </row>
    <row r="74" spans="1:9" x14ac:dyDescent="0.3">
      <c r="A74" s="61" t="s">
        <v>60</v>
      </c>
      <c r="B74" s="56" t="s">
        <v>80</v>
      </c>
      <c r="C74" s="65" t="s">
        <v>201</v>
      </c>
      <c r="D74">
        <v>2</v>
      </c>
      <c r="E74">
        <v>1</v>
      </c>
      <c r="F74">
        <v>6</v>
      </c>
      <c r="G74" t="str">
        <f t="shared" si="1"/>
        <v>BR024-21216</v>
      </c>
      <c r="H74">
        <v>5550</v>
      </c>
      <c r="I74" t="s">
        <v>351</v>
      </c>
    </row>
    <row r="75" spans="1:9" x14ac:dyDescent="0.3">
      <c r="A75" s="61" t="s">
        <v>60</v>
      </c>
      <c r="B75" s="56" t="s">
        <v>80</v>
      </c>
      <c r="C75" s="65" t="s">
        <v>201</v>
      </c>
      <c r="D75">
        <v>2</v>
      </c>
      <c r="E75">
        <v>1</v>
      </c>
      <c r="F75">
        <v>7</v>
      </c>
      <c r="G75" t="str">
        <f t="shared" si="1"/>
        <v>BR024-21217</v>
      </c>
      <c r="H75">
        <v>5550</v>
      </c>
      <c r="I75" t="s">
        <v>351</v>
      </c>
    </row>
    <row r="76" spans="1:9" x14ac:dyDescent="0.3">
      <c r="A76" s="61" t="s">
        <v>60</v>
      </c>
      <c r="B76" s="56" t="s">
        <v>80</v>
      </c>
      <c r="C76" s="65" t="s">
        <v>201</v>
      </c>
      <c r="D76">
        <v>2</v>
      </c>
      <c r="E76">
        <v>1</v>
      </c>
      <c r="F76">
        <v>8</v>
      </c>
      <c r="G76" t="str">
        <f t="shared" si="1"/>
        <v>BR024-21218</v>
      </c>
      <c r="H76">
        <v>5550</v>
      </c>
      <c r="I76" t="s">
        <v>351</v>
      </c>
    </row>
    <row r="77" spans="1:9" x14ac:dyDescent="0.3">
      <c r="A77" s="61" t="s">
        <v>81</v>
      </c>
      <c r="B77" s="56" t="s">
        <v>82</v>
      </c>
      <c r="C77" s="65" t="s">
        <v>202</v>
      </c>
      <c r="D77">
        <v>1</v>
      </c>
      <c r="E77">
        <v>1</v>
      </c>
      <c r="F77">
        <v>4</v>
      </c>
      <c r="G77" t="str">
        <f t="shared" si="1"/>
        <v>BR024-22114</v>
      </c>
      <c r="H77">
        <v>5550</v>
      </c>
      <c r="I77" t="s">
        <v>351</v>
      </c>
    </row>
    <row r="78" spans="1:9" x14ac:dyDescent="0.3">
      <c r="A78" s="61" t="s">
        <v>81</v>
      </c>
      <c r="B78" s="56" t="s">
        <v>82</v>
      </c>
      <c r="C78" s="65" t="s">
        <v>202</v>
      </c>
      <c r="D78">
        <v>2</v>
      </c>
      <c r="E78">
        <v>1</v>
      </c>
      <c r="F78">
        <v>5</v>
      </c>
      <c r="G78" t="str">
        <f t="shared" si="1"/>
        <v>BR024-22215</v>
      </c>
      <c r="H78">
        <v>5550</v>
      </c>
      <c r="I78" t="s">
        <v>351</v>
      </c>
    </row>
    <row r="79" spans="1:9" x14ac:dyDescent="0.3">
      <c r="A79" s="61" t="s">
        <v>81</v>
      </c>
      <c r="B79" s="56" t="s">
        <v>82</v>
      </c>
      <c r="C79" s="65" t="s">
        <v>202</v>
      </c>
      <c r="D79">
        <v>2</v>
      </c>
      <c r="E79">
        <v>1</v>
      </c>
      <c r="F79">
        <v>6</v>
      </c>
      <c r="G79" t="str">
        <f t="shared" si="1"/>
        <v>BR024-22216</v>
      </c>
      <c r="H79">
        <v>5550</v>
      </c>
      <c r="I79" t="s">
        <v>351</v>
      </c>
    </row>
    <row r="80" spans="1:9" x14ac:dyDescent="0.3">
      <c r="A80" s="61" t="s">
        <v>83</v>
      </c>
      <c r="B80" s="56" t="s">
        <v>82</v>
      </c>
      <c r="C80" s="65" t="s">
        <v>203</v>
      </c>
      <c r="D80">
        <v>1</v>
      </c>
      <c r="E80">
        <v>1</v>
      </c>
      <c r="F80">
        <v>3</v>
      </c>
      <c r="G80" t="str">
        <f t="shared" si="1"/>
        <v>BR024-23113</v>
      </c>
      <c r="H80">
        <v>5550</v>
      </c>
      <c r="I80" t="s">
        <v>351</v>
      </c>
    </row>
    <row r="81" spans="1:9" x14ac:dyDescent="0.3">
      <c r="A81" s="61" t="s">
        <v>83</v>
      </c>
      <c r="B81" s="56" t="s">
        <v>82</v>
      </c>
      <c r="C81" s="65" t="s">
        <v>203</v>
      </c>
      <c r="D81">
        <v>1</v>
      </c>
      <c r="E81">
        <v>1</v>
      </c>
      <c r="F81">
        <v>4</v>
      </c>
      <c r="G81" t="str">
        <f t="shared" si="1"/>
        <v>BR024-23114</v>
      </c>
      <c r="H81">
        <v>5550</v>
      </c>
      <c r="I81" t="s">
        <v>351</v>
      </c>
    </row>
    <row r="82" spans="1:9" x14ac:dyDescent="0.3">
      <c r="A82" s="61" t="s">
        <v>83</v>
      </c>
      <c r="B82" s="56" t="s">
        <v>82</v>
      </c>
      <c r="C82" s="65" t="s">
        <v>203</v>
      </c>
      <c r="D82">
        <v>2</v>
      </c>
      <c r="E82">
        <v>1</v>
      </c>
      <c r="F82">
        <v>7</v>
      </c>
      <c r="G82" t="str">
        <f t="shared" si="1"/>
        <v>BR024-23217</v>
      </c>
      <c r="H82">
        <v>5550</v>
      </c>
      <c r="I82" t="s">
        <v>351</v>
      </c>
    </row>
    <row r="83" spans="1:9" x14ac:dyDescent="0.3">
      <c r="A83" s="61" t="s">
        <v>83</v>
      </c>
      <c r="B83" s="56" t="s">
        <v>82</v>
      </c>
      <c r="C83" s="65" t="s">
        <v>203</v>
      </c>
      <c r="D83">
        <v>2</v>
      </c>
      <c r="E83">
        <v>1</v>
      </c>
      <c r="F83">
        <v>8</v>
      </c>
      <c r="G83" t="str">
        <f t="shared" si="1"/>
        <v>BR024-23218</v>
      </c>
      <c r="H83">
        <v>5550</v>
      </c>
      <c r="I83" t="s">
        <v>351</v>
      </c>
    </row>
    <row r="84" spans="1:9" x14ac:dyDescent="0.3">
      <c r="A84" s="61" t="s">
        <v>84</v>
      </c>
      <c r="B84" s="56" t="s">
        <v>82</v>
      </c>
      <c r="C84" s="65" t="s">
        <v>204</v>
      </c>
      <c r="D84">
        <v>1</v>
      </c>
      <c r="E84">
        <v>1</v>
      </c>
      <c r="F84">
        <v>1</v>
      </c>
      <c r="G84" t="str">
        <f t="shared" si="1"/>
        <v>BR024-24111</v>
      </c>
      <c r="H84">
        <v>5550</v>
      </c>
      <c r="I84" t="s">
        <v>351</v>
      </c>
    </row>
    <row r="85" spans="1:9" x14ac:dyDescent="0.3">
      <c r="A85" s="61" t="s">
        <v>84</v>
      </c>
      <c r="B85" s="56" t="s">
        <v>82</v>
      </c>
      <c r="C85" s="65" t="s">
        <v>204</v>
      </c>
      <c r="D85">
        <v>1</v>
      </c>
      <c r="E85">
        <v>1</v>
      </c>
      <c r="F85">
        <v>2</v>
      </c>
      <c r="G85" t="str">
        <f t="shared" si="1"/>
        <v>BR024-24112</v>
      </c>
      <c r="H85">
        <v>5550</v>
      </c>
      <c r="I85" t="s">
        <v>351</v>
      </c>
    </row>
    <row r="86" spans="1:9" x14ac:dyDescent="0.3">
      <c r="A86" s="61" t="s">
        <v>84</v>
      </c>
      <c r="B86" s="56" t="s">
        <v>82</v>
      </c>
      <c r="C86" s="65" t="s">
        <v>204</v>
      </c>
      <c r="D86">
        <v>2</v>
      </c>
      <c r="E86">
        <v>1</v>
      </c>
      <c r="F86">
        <v>6</v>
      </c>
      <c r="G86" t="str">
        <f t="shared" si="1"/>
        <v>BR024-24216</v>
      </c>
      <c r="H86">
        <v>5550</v>
      </c>
      <c r="I86" t="s">
        <v>351</v>
      </c>
    </row>
    <row r="87" spans="1:9" x14ac:dyDescent="0.3">
      <c r="A87" s="61" t="s">
        <v>84</v>
      </c>
      <c r="B87" s="56" t="s">
        <v>82</v>
      </c>
      <c r="C87" s="65" t="s">
        <v>204</v>
      </c>
      <c r="D87">
        <v>2</v>
      </c>
      <c r="E87">
        <v>1</v>
      </c>
      <c r="F87">
        <v>8</v>
      </c>
      <c r="G87" t="str">
        <f t="shared" si="1"/>
        <v>BR024-24218</v>
      </c>
      <c r="H87">
        <v>5550</v>
      </c>
      <c r="I87" t="s">
        <v>351</v>
      </c>
    </row>
    <row r="88" spans="1:9" x14ac:dyDescent="0.3">
      <c r="A88" s="61" t="s">
        <v>62</v>
      </c>
      <c r="B88" s="56" t="s">
        <v>82</v>
      </c>
      <c r="C88" s="65" t="s">
        <v>205</v>
      </c>
      <c r="D88">
        <v>1</v>
      </c>
      <c r="E88">
        <v>1</v>
      </c>
      <c r="F88">
        <v>2</v>
      </c>
      <c r="G88" t="str">
        <f t="shared" si="1"/>
        <v>BR024-25112</v>
      </c>
      <c r="H88">
        <v>5550</v>
      </c>
      <c r="I88" t="s">
        <v>351</v>
      </c>
    </row>
    <row r="89" spans="1:9" x14ac:dyDescent="0.3">
      <c r="A89" s="61" t="s">
        <v>62</v>
      </c>
      <c r="B89" s="56" t="s">
        <v>82</v>
      </c>
      <c r="C89" s="65" t="s">
        <v>205</v>
      </c>
      <c r="D89">
        <v>1</v>
      </c>
      <c r="E89">
        <v>1</v>
      </c>
      <c r="F89">
        <v>3</v>
      </c>
      <c r="G89" t="str">
        <f t="shared" si="1"/>
        <v>BR024-25113</v>
      </c>
      <c r="H89">
        <v>5550</v>
      </c>
      <c r="I89" t="s">
        <v>351</v>
      </c>
    </row>
    <row r="90" spans="1:9" x14ac:dyDescent="0.3">
      <c r="A90" s="61" t="s">
        <v>62</v>
      </c>
      <c r="B90" s="56" t="s">
        <v>82</v>
      </c>
      <c r="C90" s="65" t="s">
        <v>205</v>
      </c>
      <c r="D90">
        <v>2</v>
      </c>
      <c r="E90">
        <v>1</v>
      </c>
      <c r="F90">
        <v>5</v>
      </c>
      <c r="G90" t="str">
        <f t="shared" si="1"/>
        <v>BR024-25215</v>
      </c>
      <c r="H90">
        <v>5550</v>
      </c>
      <c r="I90" t="s">
        <v>351</v>
      </c>
    </row>
    <row r="91" spans="1:9" x14ac:dyDescent="0.3">
      <c r="A91" s="61" t="s">
        <v>62</v>
      </c>
      <c r="B91" s="56" t="s">
        <v>82</v>
      </c>
      <c r="C91" s="65" t="s">
        <v>205</v>
      </c>
      <c r="D91">
        <v>2</v>
      </c>
      <c r="E91">
        <v>1</v>
      </c>
      <c r="F91">
        <v>8</v>
      </c>
      <c r="G91" t="str">
        <f t="shared" si="1"/>
        <v>BR024-25218</v>
      </c>
      <c r="H91">
        <v>5550</v>
      </c>
      <c r="I91" t="s">
        <v>351</v>
      </c>
    </row>
    <row r="92" spans="1:9" x14ac:dyDescent="0.3">
      <c r="A92" s="61" t="s">
        <v>64</v>
      </c>
      <c r="B92" s="56" t="s">
        <v>82</v>
      </c>
      <c r="C92" s="65" t="s">
        <v>206</v>
      </c>
      <c r="D92">
        <v>1</v>
      </c>
      <c r="E92">
        <v>1</v>
      </c>
      <c r="F92">
        <v>2</v>
      </c>
      <c r="G92" t="str">
        <f t="shared" si="1"/>
        <v>BR024-26112</v>
      </c>
      <c r="H92">
        <v>5550</v>
      </c>
      <c r="I92" t="s">
        <v>351</v>
      </c>
    </row>
    <row r="93" spans="1:9" x14ac:dyDescent="0.3">
      <c r="A93" s="61" t="s">
        <v>64</v>
      </c>
      <c r="B93" s="56" t="s">
        <v>82</v>
      </c>
      <c r="C93" s="65" t="s">
        <v>206</v>
      </c>
      <c r="D93">
        <v>1</v>
      </c>
      <c r="E93">
        <v>1</v>
      </c>
      <c r="F93">
        <v>4</v>
      </c>
      <c r="G93" t="str">
        <f t="shared" si="1"/>
        <v>BR024-26114</v>
      </c>
      <c r="H93">
        <v>5550</v>
      </c>
      <c r="I93" t="s">
        <v>351</v>
      </c>
    </row>
    <row r="94" spans="1:9" x14ac:dyDescent="0.3">
      <c r="A94" s="61" t="s">
        <v>64</v>
      </c>
      <c r="B94" s="56" t="s">
        <v>82</v>
      </c>
      <c r="C94" s="65" t="s">
        <v>206</v>
      </c>
      <c r="D94">
        <v>2</v>
      </c>
      <c r="E94">
        <v>1</v>
      </c>
      <c r="F94">
        <v>7</v>
      </c>
      <c r="G94" t="str">
        <f t="shared" si="1"/>
        <v>BR024-26217</v>
      </c>
      <c r="H94">
        <v>5550</v>
      </c>
      <c r="I94" t="s">
        <v>351</v>
      </c>
    </row>
    <row r="95" spans="1:9" x14ac:dyDescent="0.3">
      <c r="A95" s="61" t="s">
        <v>64</v>
      </c>
      <c r="B95" s="56" t="s">
        <v>82</v>
      </c>
      <c r="C95" s="65" t="s">
        <v>206</v>
      </c>
      <c r="D95">
        <v>2</v>
      </c>
      <c r="E95">
        <v>1</v>
      </c>
      <c r="F95">
        <v>8</v>
      </c>
      <c r="G95" t="str">
        <f t="shared" si="1"/>
        <v>BR024-26218</v>
      </c>
      <c r="H95">
        <v>5550</v>
      </c>
      <c r="I95" t="s">
        <v>351</v>
      </c>
    </row>
    <row r="96" spans="1:9" x14ac:dyDescent="0.3">
      <c r="A96" s="61" t="s">
        <v>66</v>
      </c>
      <c r="B96" s="56" t="s">
        <v>82</v>
      </c>
      <c r="C96" s="65" t="s">
        <v>207</v>
      </c>
      <c r="D96">
        <v>1</v>
      </c>
      <c r="E96">
        <v>1</v>
      </c>
      <c r="F96">
        <v>2</v>
      </c>
      <c r="G96" t="str">
        <f t="shared" si="1"/>
        <v>BR024-27112</v>
      </c>
      <c r="H96">
        <v>5550</v>
      </c>
      <c r="I96" t="s">
        <v>351</v>
      </c>
    </row>
    <row r="97" spans="1:9" x14ac:dyDescent="0.3">
      <c r="A97" s="61" t="s">
        <v>66</v>
      </c>
      <c r="B97" s="56" t="s">
        <v>82</v>
      </c>
      <c r="C97" s="65" t="s">
        <v>207</v>
      </c>
      <c r="D97">
        <v>1</v>
      </c>
      <c r="E97">
        <v>1</v>
      </c>
      <c r="F97">
        <v>3</v>
      </c>
      <c r="G97" t="str">
        <f t="shared" si="1"/>
        <v>BR024-27113</v>
      </c>
      <c r="H97">
        <v>5550</v>
      </c>
      <c r="I97" t="s">
        <v>351</v>
      </c>
    </row>
    <row r="98" spans="1:9" x14ac:dyDescent="0.3">
      <c r="A98" s="61" t="s">
        <v>66</v>
      </c>
      <c r="B98" s="56" t="s">
        <v>82</v>
      </c>
      <c r="C98" s="65" t="s">
        <v>207</v>
      </c>
      <c r="D98">
        <v>2</v>
      </c>
      <c r="E98">
        <v>1</v>
      </c>
      <c r="F98">
        <v>5</v>
      </c>
      <c r="G98" t="str">
        <f t="shared" si="1"/>
        <v>BR024-27215</v>
      </c>
      <c r="H98">
        <v>5550</v>
      </c>
      <c r="I98" t="s">
        <v>351</v>
      </c>
    </row>
    <row r="99" spans="1:9" x14ac:dyDescent="0.3">
      <c r="A99" s="61" t="s">
        <v>66</v>
      </c>
      <c r="B99" s="56" t="s">
        <v>82</v>
      </c>
      <c r="C99" s="65" t="s">
        <v>207</v>
      </c>
      <c r="D99">
        <v>2</v>
      </c>
      <c r="E99">
        <v>1</v>
      </c>
      <c r="F99">
        <v>7</v>
      </c>
      <c r="G99" t="str">
        <f t="shared" si="1"/>
        <v>BR024-27217</v>
      </c>
      <c r="H99">
        <v>5550</v>
      </c>
      <c r="I99" t="s">
        <v>351</v>
      </c>
    </row>
    <row r="100" spans="1:9" x14ac:dyDescent="0.3">
      <c r="A100" s="61" t="s">
        <v>68</v>
      </c>
      <c r="B100" s="56" t="s">
        <v>82</v>
      </c>
      <c r="C100" s="65" t="s">
        <v>208</v>
      </c>
      <c r="D100">
        <v>1</v>
      </c>
      <c r="E100">
        <v>1</v>
      </c>
      <c r="F100">
        <v>1</v>
      </c>
      <c r="G100" t="str">
        <f t="shared" si="1"/>
        <v>BR024-28111</v>
      </c>
      <c r="H100">
        <v>5550</v>
      </c>
      <c r="I100" t="s">
        <v>351</v>
      </c>
    </row>
    <row r="101" spans="1:9" x14ac:dyDescent="0.3">
      <c r="A101" s="61" t="s">
        <v>68</v>
      </c>
      <c r="B101" s="56" t="s">
        <v>82</v>
      </c>
      <c r="C101" s="65" t="s">
        <v>208</v>
      </c>
      <c r="D101">
        <v>1</v>
      </c>
      <c r="E101">
        <v>1</v>
      </c>
      <c r="F101">
        <v>3</v>
      </c>
      <c r="G101" t="str">
        <f t="shared" si="1"/>
        <v>BR024-28113</v>
      </c>
      <c r="H101">
        <v>5550</v>
      </c>
      <c r="I101" t="s">
        <v>351</v>
      </c>
    </row>
    <row r="102" spans="1:9" x14ac:dyDescent="0.3">
      <c r="A102" s="61" t="s">
        <v>68</v>
      </c>
      <c r="B102" s="56" t="s">
        <v>82</v>
      </c>
      <c r="C102" s="65" t="s">
        <v>208</v>
      </c>
      <c r="D102">
        <v>2</v>
      </c>
      <c r="E102">
        <v>1</v>
      </c>
      <c r="F102">
        <v>5</v>
      </c>
      <c r="G102" t="str">
        <f t="shared" si="1"/>
        <v>BR024-28215</v>
      </c>
      <c r="H102">
        <v>5550</v>
      </c>
      <c r="I102" t="s">
        <v>351</v>
      </c>
    </row>
    <row r="103" spans="1:9" x14ac:dyDescent="0.3">
      <c r="A103" s="62" t="s">
        <v>68</v>
      </c>
      <c r="B103" s="56" t="s">
        <v>82</v>
      </c>
      <c r="C103" s="66" t="s">
        <v>208</v>
      </c>
      <c r="D103">
        <v>2</v>
      </c>
      <c r="E103">
        <v>1</v>
      </c>
      <c r="F103">
        <v>8</v>
      </c>
      <c r="G103" t="str">
        <f t="shared" si="1"/>
        <v>BR024-28218</v>
      </c>
      <c r="H103">
        <v>5550</v>
      </c>
      <c r="I103" t="s">
        <v>351</v>
      </c>
    </row>
    <row r="104" spans="1:9" x14ac:dyDescent="0.3">
      <c r="A104" s="62" t="s">
        <v>69</v>
      </c>
      <c r="B104" s="56" t="s">
        <v>82</v>
      </c>
      <c r="C104" s="66" t="s">
        <v>209</v>
      </c>
      <c r="D104">
        <v>1</v>
      </c>
      <c r="E104">
        <v>1</v>
      </c>
      <c r="F104">
        <v>2</v>
      </c>
      <c r="G104" t="str">
        <f t="shared" si="1"/>
        <v>BR024-29112</v>
      </c>
      <c r="H104">
        <v>5550</v>
      </c>
      <c r="I104" t="s">
        <v>351</v>
      </c>
    </row>
    <row r="105" spans="1:9" x14ac:dyDescent="0.3">
      <c r="A105" s="62" t="s">
        <v>69</v>
      </c>
      <c r="B105" s="56" t="s">
        <v>82</v>
      </c>
      <c r="C105" s="66" t="s">
        <v>209</v>
      </c>
      <c r="D105">
        <v>1</v>
      </c>
      <c r="E105">
        <v>1</v>
      </c>
      <c r="F105">
        <v>4</v>
      </c>
      <c r="G105" t="str">
        <f t="shared" si="1"/>
        <v>BR024-29114</v>
      </c>
      <c r="H105">
        <v>5550</v>
      </c>
      <c r="I105" t="s">
        <v>351</v>
      </c>
    </row>
    <row r="106" spans="1:9" x14ac:dyDescent="0.3">
      <c r="A106" s="61" t="s">
        <v>69</v>
      </c>
      <c r="B106" s="56" t="s">
        <v>82</v>
      </c>
      <c r="C106" s="65" t="s">
        <v>209</v>
      </c>
      <c r="D106">
        <v>2</v>
      </c>
      <c r="E106">
        <v>1</v>
      </c>
      <c r="F106">
        <v>5</v>
      </c>
      <c r="G106" t="str">
        <f t="shared" si="1"/>
        <v>BR024-29215</v>
      </c>
      <c r="H106">
        <v>5550</v>
      </c>
      <c r="I106" t="s">
        <v>351</v>
      </c>
    </row>
    <row r="107" spans="1:9" x14ac:dyDescent="0.3">
      <c r="A107" s="61" t="s">
        <v>69</v>
      </c>
      <c r="B107" s="56" t="s">
        <v>82</v>
      </c>
      <c r="C107" s="65" t="s">
        <v>209</v>
      </c>
      <c r="D107">
        <v>2</v>
      </c>
      <c r="E107">
        <v>1</v>
      </c>
      <c r="F107">
        <v>7</v>
      </c>
      <c r="G107" t="str">
        <f t="shared" si="1"/>
        <v>BR024-29217</v>
      </c>
      <c r="H107">
        <v>5550</v>
      </c>
      <c r="I107" t="s">
        <v>351</v>
      </c>
    </row>
    <row r="108" spans="1:9" x14ac:dyDescent="0.3">
      <c r="A108" s="61" t="s">
        <v>85</v>
      </c>
      <c r="B108" s="56" t="s">
        <v>86</v>
      </c>
      <c r="C108" s="65" t="s">
        <v>210</v>
      </c>
      <c r="D108">
        <v>1</v>
      </c>
      <c r="E108">
        <v>1</v>
      </c>
      <c r="F108">
        <v>1</v>
      </c>
      <c r="G108" t="str">
        <f t="shared" si="1"/>
        <v>BR024-30111</v>
      </c>
      <c r="H108">
        <v>5550</v>
      </c>
      <c r="I108" t="s">
        <v>351</v>
      </c>
    </row>
    <row r="109" spans="1:9" x14ac:dyDescent="0.3">
      <c r="A109" s="61" t="s">
        <v>85</v>
      </c>
      <c r="B109" s="56" t="s">
        <v>86</v>
      </c>
      <c r="C109" s="65" t="s">
        <v>210</v>
      </c>
      <c r="D109">
        <v>1</v>
      </c>
      <c r="E109">
        <v>1</v>
      </c>
      <c r="F109">
        <v>4</v>
      </c>
      <c r="G109" t="str">
        <f t="shared" si="1"/>
        <v>BR024-30114</v>
      </c>
      <c r="H109">
        <v>5550</v>
      </c>
      <c r="I109" t="s">
        <v>351</v>
      </c>
    </row>
    <row r="110" spans="1:9" x14ac:dyDescent="0.3">
      <c r="A110" s="61" t="s">
        <v>85</v>
      </c>
      <c r="B110" s="56" t="s">
        <v>86</v>
      </c>
      <c r="C110" s="65" t="s">
        <v>210</v>
      </c>
      <c r="D110">
        <v>2</v>
      </c>
      <c r="E110">
        <v>1</v>
      </c>
      <c r="F110">
        <v>5</v>
      </c>
      <c r="G110" t="str">
        <f t="shared" si="1"/>
        <v>BR024-30215</v>
      </c>
      <c r="H110">
        <v>5550</v>
      </c>
      <c r="I110" t="s">
        <v>351</v>
      </c>
    </row>
    <row r="111" spans="1:9" x14ac:dyDescent="0.3">
      <c r="A111" s="61" t="s">
        <v>85</v>
      </c>
      <c r="B111" s="56" t="s">
        <v>86</v>
      </c>
      <c r="C111" s="65" t="s">
        <v>210</v>
      </c>
      <c r="D111">
        <v>2</v>
      </c>
      <c r="E111">
        <v>1</v>
      </c>
      <c r="F111">
        <v>7</v>
      </c>
      <c r="G111" t="str">
        <f t="shared" si="1"/>
        <v>BR024-30217</v>
      </c>
      <c r="H111">
        <v>5550</v>
      </c>
      <c r="I111" t="s">
        <v>351</v>
      </c>
    </row>
    <row r="112" spans="1:9" x14ac:dyDescent="0.3">
      <c r="A112" s="61" t="s">
        <v>87</v>
      </c>
      <c r="B112" s="56" t="s">
        <v>88</v>
      </c>
      <c r="C112" s="65" t="s">
        <v>211</v>
      </c>
      <c r="D112">
        <v>1</v>
      </c>
      <c r="E112">
        <v>1</v>
      </c>
      <c r="F112">
        <v>1</v>
      </c>
      <c r="G112" t="str">
        <f t="shared" si="1"/>
        <v>BR024-31111</v>
      </c>
      <c r="H112">
        <v>5550</v>
      </c>
      <c r="I112" t="s">
        <v>351</v>
      </c>
    </row>
    <row r="113" spans="1:9" x14ac:dyDescent="0.3">
      <c r="A113" s="61" t="s">
        <v>87</v>
      </c>
      <c r="B113" s="56" t="s">
        <v>88</v>
      </c>
      <c r="C113" s="65" t="s">
        <v>211</v>
      </c>
      <c r="D113">
        <v>1</v>
      </c>
      <c r="E113">
        <v>1</v>
      </c>
      <c r="F113">
        <v>2</v>
      </c>
      <c r="G113" t="str">
        <f t="shared" si="1"/>
        <v>BR024-31112</v>
      </c>
      <c r="H113">
        <v>5550</v>
      </c>
      <c r="I113" t="s">
        <v>351</v>
      </c>
    </row>
    <row r="114" spans="1:9" x14ac:dyDescent="0.3">
      <c r="A114" s="61" t="s">
        <v>87</v>
      </c>
      <c r="B114" s="56" t="s">
        <v>88</v>
      </c>
      <c r="C114" s="65" t="s">
        <v>211</v>
      </c>
      <c r="D114">
        <v>2</v>
      </c>
      <c r="E114">
        <v>1</v>
      </c>
      <c r="F114">
        <v>5</v>
      </c>
      <c r="G114" t="str">
        <f t="shared" si="1"/>
        <v>BR024-31215</v>
      </c>
      <c r="H114">
        <v>5550</v>
      </c>
      <c r="I114" t="s">
        <v>351</v>
      </c>
    </row>
    <row r="115" spans="1:9" x14ac:dyDescent="0.3">
      <c r="A115" s="61" t="s">
        <v>87</v>
      </c>
      <c r="B115" s="56" t="s">
        <v>88</v>
      </c>
      <c r="C115" s="65" t="s">
        <v>211</v>
      </c>
      <c r="D115">
        <v>2</v>
      </c>
      <c r="E115">
        <v>1</v>
      </c>
      <c r="F115">
        <v>6</v>
      </c>
      <c r="G115" t="str">
        <f t="shared" si="1"/>
        <v>BR024-31216</v>
      </c>
      <c r="H115">
        <v>5550</v>
      </c>
      <c r="I115" t="s">
        <v>351</v>
      </c>
    </row>
    <row r="116" spans="1:9" x14ac:dyDescent="0.3">
      <c r="A116" s="61" t="s">
        <v>89</v>
      </c>
      <c r="B116" s="56" t="s">
        <v>90</v>
      </c>
      <c r="C116" s="65" t="s">
        <v>212</v>
      </c>
      <c r="D116">
        <v>1</v>
      </c>
      <c r="E116">
        <v>1</v>
      </c>
      <c r="F116">
        <v>1</v>
      </c>
      <c r="G116" t="str">
        <f t="shared" si="1"/>
        <v>BR024-32111</v>
      </c>
      <c r="H116">
        <v>5550</v>
      </c>
      <c r="I116" t="s">
        <v>351</v>
      </c>
    </row>
    <row r="117" spans="1:9" x14ac:dyDescent="0.3">
      <c r="A117" s="61" t="s">
        <v>89</v>
      </c>
      <c r="B117" s="56" t="s">
        <v>90</v>
      </c>
      <c r="C117" s="65" t="s">
        <v>212</v>
      </c>
      <c r="D117">
        <v>1</v>
      </c>
      <c r="E117">
        <v>1</v>
      </c>
      <c r="F117">
        <v>3</v>
      </c>
      <c r="G117" t="str">
        <f t="shared" si="1"/>
        <v>BR024-32113</v>
      </c>
      <c r="H117">
        <v>5550</v>
      </c>
      <c r="I117" t="s">
        <v>351</v>
      </c>
    </row>
    <row r="118" spans="1:9" x14ac:dyDescent="0.3">
      <c r="A118" s="61" t="s">
        <v>89</v>
      </c>
      <c r="B118" s="56" t="s">
        <v>90</v>
      </c>
      <c r="C118" s="65" t="s">
        <v>212</v>
      </c>
      <c r="D118">
        <v>2</v>
      </c>
      <c r="E118">
        <v>1</v>
      </c>
      <c r="F118">
        <v>5</v>
      </c>
      <c r="G118" t="str">
        <f t="shared" si="1"/>
        <v>BR024-32215</v>
      </c>
      <c r="H118">
        <v>5550</v>
      </c>
      <c r="I118" t="s">
        <v>351</v>
      </c>
    </row>
    <row r="119" spans="1:9" x14ac:dyDescent="0.3">
      <c r="A119" s="61" t="s">
        <v>89</v>
      </c>
      <c r="B119" s="56" t="s">
        <v>90</v>
      </c>
      <c r="C119" s="65" t="s">
        <v>212</v>
      </c>
      <c r="D119">
        <v>2</v>
      </c>
      <c r="E119">
        <v>1</v>
      </c>
      <c r="F119">
        <v>7</v>
      </c>
      <c r="G119" t="str">
        <f t="shared" si="1"/>
        <v>BR024-32217</v>
      </c>
      <c r="H119">
        <v>5550</v>
      </c>
      <c r="I119" t="s">
        <v>351</v>
      </c>
    </row>
    <row r="120" spans="1:9" x14ac:dyDescent="0.3">
      <c r="A120" s="61" t="s">
        <v>91</v>
      </c>
      <c r="B120" s="56" t="s">
        <v>90</v>
      </c>
      <c r="C120" s="65" t="s">
        <v>213</v>
      </c>
      <c r="D120">
        <v>1</v>
      </c>
      <c r="E120">
        <v>1</v>
      </c>
      <c r="F120">
        <v>1</v>
      </c>
      <c r="G120" t="str">
        <f t="shared" si="1"/>
        <v>BR024-33111</v>
      </c>
      <c r="H120">
        <v>5550</v>
      </c>
      <c r="I120" t="s">
        <v>351</v>
      </c>
    </row>
    <row r="121" spans="1:9" x14ac:dyDescent="0.3">
      <c r="A121" s="61" t="s">
        <v>91</v>
      </c>
      <c r="B121" s="56" t="s">
        <v>90</v>
      </c>
      <c r="C121" s="65" t="s">
        <v>213</v>
      </c>
      <c r="D121">
        <v>1</v>
      </c>
      <c r="E121">
        <v>1</v>
      </c>
      <c r="F121">
        <v>3</v>
      </c>
      <c r="G121" t="str">
        <f t="shared" si="1"/>
        <v>BR024-33113</v>
      </c>
      <c r="H121">
        <v>5550</v>
      </c>
      <c r="I121" t="s">
        <v>351</v>
      </c>
    </row>
    <row r="122" spans="1:9" x14ac:dyDescent="0.3">
      <c r="A122" s="61" t="s">
        <v>91</v>
      </c>
      <c r="B122" s="56" t="s">
        <v>90</v>
      </c>
      <c r="C122" s="65" t="s">
        <v>213</v>
      </c>
      <c r="D122">
        <v>2</v>
      </c>
      <c r="E122">
        <v>1</v>
      </c>
      <c r="F122">
        <v>7</v>
      </c>
      <c r="G122" t="str">
        <f t="shared" si="1"/>
        <v>BR024-33217</v>
      </c>
      <c r="H122">
        <v>5550</v>
      </c>
      <c r="I122" t="s">
        <v>351</v>
      </c>
    </row>
    <row r="123" spans="1:9" x14ac:dyDescent="0.3">
      <c r="A123" s="61" t="s">
        <v>91</v>
      </c>
      <c r="B123" s="56" t="s">
        <v>90</v>
      </c>
      <c r="C123" s="65" t="s">
        <v>213</v>
      </c>
      <c r="D123">
        <v>2</v>
      </c>
      <c r="E123">
        <v>1</v>
      </c>
      <c r="F123">
        <v>8</v>
      </c>
      <c r="G123" t="str">
        <f t="shared" si="1"/>
        <v>BR024-33218</v>
      </c>
      <c r="H123">
        <v>5550</v>
      </c>
      <c r="I123" t="s">
        <v>351</v>
      </c>
    </row>
    <row r="124" spans="1:9" x14ac:dyDescent="0.3">
      <c r="A124" s="61" t="s">
        <v>92</v>
      </c>
      <c r="B124" s="56" t="s">
        <v>90</v>
      </c>
      <c r="C124" s="65" t="s">
        <v>214</v>
      </c>
      <c r="D124">
        <v>1</v>
      </c>
      <c r="E124">
        <v>1</v>
      </c>
      <c r="F124">
        <v>1</v>
      </c>
      <c r="G124" t="str">
        <f t="shared" si="1"/>
        <v>BR024-34111</v>
      </c>
      <c r="H124">
        <v>5550</v>
      </c>
      <c r="I124" t="s">
        <v>351</v>
      </c>
    </row>
    <row r="125" spans="1:9" x14ac:dyDescent="0.3">
      <c r="A125" s="61" t="s">
        <v>92</v>
      </c>
      <c r="B125" s="56" t="s">
        <v>90</v>
      </c>
      <c r="C125" s="65" t="s">
        <v>214</v>
      </c>
      <c r="D125">
        <v>1</v>
      </c>
      <c r="E125">
        <v>1</v>
      </c>
      <c r="F125">
        <v>4</v>
      </c>
      <c r="G125" t="str">
        <f t="shared" si="1"/>
        <v>BR024-34114</v>
      </c>
      <c r="H125">
        <v>5550</v>
      </c>
      <c r="I125" t="s">
        <v>351</v>
      </c>
    </row>
    <row r="126" spans="1:9" x14ac:dyDescent="0.3">
      <c r="A126" s="61" t="s">
        <v>92</v>
      </c>
      <c r="B126" s="56" t="s">
        <v>90</v>
      </c>
      <c r="C126" s="65" t="s">
        <v>214</v>
      </c>
      <c r="D126">
        <v>2</v>
      </c>
      <c r="E126">
        <v>1</v>
      </c>
      <c r="F126">
        <v>5</v>
      </c>
      <c r="G126" t="str">
        <f t="shared" si="1"/>
        <v>BR024-34215</v>
      </c>
      <c r="H126">
        <v>5550</v>
      </c>
      <c r="I126" t="s">
        <v>351</v>
      </c>
    </row>
    <row r="127" spans="1:9" x14ac:dyDescent="0.3">
      <c r="A127" s="61" t="s">
        <v>92</v>
      </c>
      <c r="B127" s="56" t="s">
        <v>90</v>
      </c>
      <c r="C127" s="65" t="s">
        <v>214</v>
      </c>
      <c r="D127">
        <v>2</v>
      </c>
      <c r="E127">
        <v>1</v>
      </c>
      <c r="F127">
        <v>8</v>
      </c>
      <c r="G127" t="str">
        <f t="shared" si="1"/>
        <v>BR024-34218</v>
      </c>
      <c r="H127">
        <v>5550</v>
      </c>
      <c r="I127" t="s">
        <v>351</v>
      </c>
    </row>
    <row r="128" spans="1:9" x14ac:dyDescent="0.3">
      <c r="A128" s="61" t="s">
        <v>93</v>
      </c>
      <c r="B128" s="56" t="s">
        <v>86</v>
      </c>
      <c r="C128" s="65" t="s">
        <v>215</v>
      </c>
      <c r="D128">
        <v>1</v>
      </c>
      <c r="E128">
        <v>1</v>
      </c>
      <c r="F128">
        <v>2</v>
      </c>
      <c r="G128" t="str">
        <f t="shared" si="1"/>
        <v>BR024-35112</v>
      </c>
      <c r="H128">
        <v>5550</v>
      </c>
      <c r="I128" t="s">
        <v>351</v>
      </c>
    </row>
    <row r="129" spans="1:9" x14ac:dyDescent="0.3">
      <c r="A129" s="61" t="s">
        <v>93</v>
      </c>
      <c r="B129" s="56" t="s">
        <v>86</v>
      </c>
      <c r="C129" s="65" t="s">
        <v>215</v>
      </c>
      <c r="D129">
        <v>1</v>
      </c>
      <c r="E129">
        <v>1</v>
      </c>
      <c r="F129">
        <v>3</v>
      </c>
      <c r="G129" t="str">
        <f t="shared" si="1"/>
        <v>BR024-35113</v>
      </c>
      <c r="H129">
        <v>5550</v>
      </c>
      <c r="I129" t="s">
        <v>351</v>
      </c>
    </row>
    <row r="130" spans="1:9" x14ac:dyDescent="0.3">
      <c r="A130" s="61" t="s">
        <v>93</v>
      </c>
      <c r="B130" s="56" t="s">
        <v>86</v>
      </c>
      <c r="C130" s="65" t="s">
        <v>215</v>
      </c>
      <c r="D130">
        <v>2</v>
      </c>
      <c r="E130">
        <v>1</v>
      </c>
      <c r="F130">
        <v>5</v>
      </c>
      <c r="G130" t="str">
        <f t="shared" ref="G130:G193" si="2">CONCATENATE("BR024-","",C130,FIXED(D130,0,0),E130,F130)</f>
        <v>BR024-35215</v>
      </c>
      <c r="H130">
        <v>5550</v>
      </c>
      <c r="I130" t="s">
        <v>351</v>
      </c>
    </row>
    <row r="131" spans="1:9" x14ac:dyDescent="0.3">
      <c r="A131" s="61" t="s">
        <v>93</v>
      </c>
      <c r="B131" s="56" t="s">
        <v>86</v>
      </c>
      <c r="C131" s="65" t="s">
        <v>215</v>
      </c>
      <c r="D131">
        <v>2</v>
      </c>
      <c r="E131">
        <v>1</v>
      </c>
      <c r="F131">
        <v>7</v>
      </c>
      <c r="G131" t="str">
        <f t="shared" si="2"/>
        <v>BR024-35217</v>
      </c>
      <c r="H131">
        <v>5550</v>
      </c>
      <c r="I131" t="s">
        <v>351</v>
      </c>
    </row>
    <row r="132" spans="1:9" x14ac:dyDescent="0.3">
      <c r="A132" s="58" t="s">
        <v>94</v>
      </c>
      <c r="B132" s="56" t="s">
        <v>88</v>
      </c>
      <c r="C132" s="67" t="s">
        <v>216</v>
      </c>
      <c r="D132">
        <v>1</v>
      </c>
      <c r="E132">
        <v>1</v>
      </c>
      <c r="F132">
        <v>2</v>
      </c>
      <c r="G132" t="str">
        <f t="shared" si="2"/>
        <v>BR024-36112</v>
      </c>
      <c r="H132">
        <v>5550</v>
      </c>
      <c r="I132" t="s">
        <v>351</v>
      </c>
    </row>
    <row r="133" spans="1:9" x14ac:dyDescent="0.3">
      <c r="A133" s="58" t="s">
        <v>94</v>
      </c>
      <c r="B133" s="56" t="s">
        <v>88</v>
      </c>
      <c r="C133" s="67" t="s">
        <v>216</v>
      </c>
      <c r="D133">
        <v>1</v>
      </c>
      <c r="E133">
        <v>1</v>
      </c>
      <c r="F133">
        <v>4</v>
      </c>
      <c r="G133" t="str">
        <f t="shared" si="2"/>
        <v>BR024-36114</v>
      </c>
      <c r="H133">
        <v>5550</v>
      </c>
      <c r="I133" t="s">
        <v>351</v>
      </c>
    </row>
    <row r="134" spans="1:9" x14ac:dyDescent="0.3">
      <c r="A134" s="58" t="s">
        <v>94</v>
      </c>
      <c r="B134" s="56" t="s">
        <v>88</v>
      </c>
      <c r="C134" s="67" t="s">
        <v>216</v>
      </c>
      <c r="D134">
        <v>2</v>
      </c>
      <c r="E134">
        <v>1</v>
      </c>
      <c r="F134">
        <v>6</v>
      </c>
      <c r="G134" t="str">
        <f t="shared" si="2"/>
        <v>BR024-36216</v>
      </c>
      <c r="H134">
        <v>5550</v>
      </c>
      <c r="I134" t="s">
        <v>351</v>
      </c>
    </row>
    <row r="135" spans="1:9" x14ac:dyDescent="0.3">
      <c r="A135" s="58" t="s">
        <v>94</v>
      </c>
      <c r="B135" s="56" t="s">
        <v>88</v>
      </c>
      <c r="C135" s="67" t="s">
        <v>216</v>
      </c>
      <c r="D135">
        <v>2</v>
      </c>
      <c r="E135">
        <v>1</v>
      </c>
      <c r="F135">
        <v>8</v>
      </c>
      <c r="G135" t="str">
        <f t="shared" si="2"/>
        <v>BR024-36218</v>
      </c>
      <c r="H135">
        <v>5550</v>
      </c>
      <c r="I135" t="s">
        <v>351</v>
      </c>
    </row>
    <row r="136" spans="1:9" x14ac:dyDescent="0.3">
      <c r="A136" s="58" t="s">
        <v>95</v>
      </c>
      <c r="B136" s="56" t="s">
        <v>90</v>
      </c>
      <c r="C136" s="67" t="s">
        <v>217</v>
      </c>
      <c r="D136">
        <v>1</v>
      </c>
      <c r="E136">
        <v>1</v>
      </c>
      <c r="F136">
        <v>2</v>
      </c>
      <c r="G136" t="str">
        <f t="shared" si="2"/>
        <v>BR024-37112</v>
      </c>
      <c r="H136">
        <v>5550</v>
      </c>
      <c r="I136" t="s">
        <v>351</v>
      </c>
    </row>
    <row r="137" spans="1:9" x14ac:dyDescent="0.3">
      <c r="A137" s="58" t="s">
        <v>95</v>
      </c>
      <c r="B137" s="56" t="s">
        <v>90</v>
      </c>
      <c r="C137" s="67" t="s">
        <v>217</v>
      </c>
      <c r="D137">
        <v>1</v>
      </c>
      <c r="E137">
        <v>1</v>
      </c>
      <c r="F137">
        <v>3</v>
      </c>
      <c r="G137" t="str">
        <f t="shared" si="2"/>
        <v>BR024-37113</v>
      </c>
      <c r="H137">
        <v>5550</v>
      </c>
      <c r="I137" t="s">
        <v>351</v>
      </c>
    </row>
    <row r="138" spans="1:9" x14ac:dyDescent="0.3">
      <c r="A138" s="58" t="s">
        <v>95</v>
      </c>
      <c r="B138" s="56" t="s">
        <v>90</v>
      </c>
      <c r="C138" s="67" t="s">
        <v>217</v>
      </c>
      <c r="D138">
        <v>2</v>
      </c>
      <c r="E138">
        <v>1</v>
      </c>
      <c r="F138">
        <v>6</v>
      </c>
      <c r="G138" t="str">
        <f t="shared" si="2"/>
        <v>BR024-37216</v>
      </c>
      <c r="H138">
        <v>5550</v>
      </c>
      <c r="I138" t="s">
        <v>351</v>
      </c>
    </row>
    <row r="139" spans="1:9" x14ac:dyDescent="0.3">
      <c r="A139" s="58" t="s">
        <v>95</v>
      </c>
      <c r="B139" s="56" t="s">
        <v>90</v>
      </c>
      <c r="C139" s="67" t="s">
        <v>217</v>
      </c>
      <c r="D139">
        <v>2</v>
      </c>
      <c r="E139">
        <v>1</v>
      </c>
      <c r="F139">
        <v>7</v>
      </c>
      <c r="G139" t="str">
        <f t="shared" si="2"/>
        <v>BR024-37217</v>
      </c>
      <c r="H139">
        <v>5550</v>
      </c>
      <c r="I139" t="s">
        <v>351</v>
      </c>
    </row>
    <row r="140" spans="1:9" x14ac:dyDescent="0.3">
      <c r="A140" s="58" t="s">
        <v>96</v>
      </c>
      <c r="B140" s="56" t="s">
        <v>90</v>
      </c>
      <c r="C140" s="67" t="s">
        <v>218</v>
      </c>
      <c r="D140">
        <v>1</v>
      </c>
      <c r="E140">
        <v>1</v>
      </c>
      <c r="F140">
        <v>1</v>
      </c>
      <c r="G140" t="str">
        <f t="shared" si="2"/>
        <v>BR024-38111</v>
      </c>
      <c r="H140">
        <v>5550</v>
      </c>
      <c r="I140" t="s">
        <v>351</v>
      </c>
    </row>
    <row r="141" spans="1:9" x14ac:dyDescent="0.3">
      <c r="A141" s="58" t="s">
        <v>96</v>
      </c>
      <c r="B141" s="56" t="s">
        <v>90</v>
      </c>
      <c r="C141" s="67" t="s">
        <v>218</v>
      </c>
      <c r="D141">
        <v>1</v>
      </c>
      <c r="E141">
        <v>1</v>
      </c>
      <c r="F141">
        <v>4</v>
      </c>
      <c r="G141" t="str">
        <f t="shared" si="2"/>
        <v>BR024-38114</v>
      </c>
      <c r="H141">
        <v>5550</v>
      </c>
      <c r="I141" t="s">
        <v>351</v>
      </c>
    </row>
    <row r="142" spans="1:9" x14ac:dyDescent="0.3">
      <c r="A142" s="58" t="s">
        <v>96</v>
      </c>
      <c r="B142" s="56" t="s">
        <v>90</v>
      </c>
      <c r="C142" s="67" t="s">
        <v>218</v>
      </c>
      <c r="D142">
        <v>2</v>
      </c>
      <c r="E142">
        <v>1</v>
      </c>
      <c r="F142">
        <v>5</v>
      </c>
      <c r="G142" t="str">
        <f t="shared" si="2"/>
        <v>BR024-38215</v>
      </c>
      <c r="H142">
        <v>5550</v>
      </c>
      <c r="I142" t="s">
        <v>351</v>
      </c>
    </row>
    <row r="143" spans="1:9" x14ac:dyDescent="0.3">
      <c r="A143" s="58" t="s">
        <v>96</v>
      </c>
      <c r="B143" s="56" t="s">
        <v>90</v>
      </c>
      <c r="C143" s="67" t="s">
        <v>218</v>
      </c>
      <c r="D143">
        <v>2</v>
      </c>
      <c r="E143">
        <v>1</v>
      </c>
      <c r="F143">
        <v>8</v>
      </c>
      <c r="G143" t="str">
        <f t="shared" si="2"/>
        <v>BR024-38218</v>
      </c>
      <c r="H143">
        <v>5550</v>
      </c>
      <c r="I143" t="s">
        <v>351</v>
      </c>
    </row>
    <row r="144" spans="1:9" x14ac:dyDescent="0.3">
      <c r="A144" s="58" t="s">
        <v>97</v>
      </c>
      <c r="B144" s="55" t="s">
        <v>86</v>
      </c>
      <c r="C144" s="67" t="s">
        <v>219</v>
      </c>
      <c r="D144">
        <v>1</v>
      </c>
      <c r="E144">
        <v>1</v>
      </c>
      <c r="F144">
        <v>2</v>
      </c>
      <c r="G144" t="str">
        <f t="shared" si="2"/>
        <v>BR024-39112</v>
      </c>
      <c r="H144">
        <v>5550</v>
      </c>
      <c r="I144" t="s">
        <v>351</v>
      </c>
    </row>
    <row r="145" spans="1:9" x14ac:dyDescent="0.3">
      <c r="A145" s="58" t="s">
        <v>97</v>
      </c>
      <c r="B145" s="55" t="s">
        <v>86</v>
      </c>
      <c r="C145" s="67" t="s">
        <v>219</v>
      </c>
      <c r="D145">
        <v>1</v>
      </c>
      <c r="E145">
        <v>1</v>
      </c>
      <c r="F145">
        <v>4</v>
      </c>
      <c r="G145" t="str">
        <f t="shared" si="2"/>
        <v>BR024-39114</v>
      </c>
      <c r="H145">
        <v>5550</v>
      </c>
      <c r="I145" t="s">
        <v>351</v>
      </c>
    </row>
    <row r="146" spans="1:9" x14ac:dyDescent="0.3">
      <c r="A146" s="58" t="s">
        <v>97</v>
      </c>
      <c r="B146" s="55" t="s">
        <v>86</v>
      </c>
      <c r="C146" s="67" t="s">
        <v>219</v>
      </c>
      <c r="D146">
        <v>2</v>
      </c>
      <c r="E146">
        <v>1</v>
      </c>
      <c r="F146">
        <v>6</v>
      </c>
      <c r="G146" t="str">
        <f t="shared" si="2"/>
        <v>BR024-39216</v>
      </c>
      <c r="H146">
        <v>5550</v>
      </c>
      <c r="I146" t="s">
        <v>351</v>
      </c>
    </row>
    <row r="147" spans="1:9" x14ac:dyDescent="0.3">
      <c r="A147" s="58" t="s">
        <v>97</v>
      </c>
      <c r="B147" s="55" t="s">
        <v>86</v>
      </c>
      <c r="C147" s="67" t="s">
        <v>219</v>
      </c>
      <c r="D147">
        <v>2</v>
      </c>
      <c r="E147">
        <v>1</v>
      </c>
      <c r="F147">
        <v>7</v>
      </c>
      <c r="G147" t="str">
        <f t="shared" si="2"/>
        <v>BR024-39217</v>
      </c>
      <c r="H147">
        <v>5550</v>
      </c>
      <c r="I147" t="s">
        <v>351</v>
      </c>
    </row>
    <row r="148" spans="1:9" x14ac:dyDescent="0.3">
      <c r="A148" s="58" t="s">
        <v>98</v>
      </c>
      <c r="B148" s="55" t="s">
        <v>138</v>
      </c>
      <c r="C148" s="67" t="s">
        <v>220</v>
      </c>
      <c r="D148">
        <v>1</v>
      </c>
      <c r="E148">
        <v>1</v>
      </c>
      <c r="F148">
        <v>2</v>
      </c>
      <c r="G148" t="str">
        <f t="shared" si="2"/>
        <v>BR024-40112</v>
      </c>
      <c r="H148">
        <v>5550</v>
      </c>
      <c r="I148" t="s">
        <v>351</v>
      </c>
    </row>
    <row r="149" spans="1:9" x14ac:dyDescent="0.3">
      <c r="A149" s="58" t="s">
        <v>98</v>
      </c>
      <c r="B149" s="55" t="s">
        <v>138</v>
      </c>
      <c r="C149" s="67" t="s">
        <v>220</v>
      </c>
      <c r="D149">
        <v>1</v>
      </c>
      <c r="E149">
        <v>1</v>
      </c>
      <c r="F149">
        <v>4</v>
      </c>
      <c r="G149" t="str">
        <f t="shared" si="2"/>
        <v>BR024-40114</v>
      </c>
      <c r="H149">
        <v>5550</v>
      </c>
      <c r="I149" t="s">
        <v>351</v>
      </c>
    </row>
    <row r="150" spans="1:9" x14ac:dyDescent="0.3">
      <c r="A150" s="58" t="s">
        <v>98</v>
      </c>
      <c r="B150" s="55" t="s">
        <v>138</v>
      </c>
      <c r="C150" s="67" t="s">
        <v>220</v>
      </c>
      <c r="D150">
        <v>2</v>
      </c>
      <c r="E150">
        <v>1</v>
      </c>
      <c r="F150">
        <v>5</v>
      </c>
      <c r="G150" t="str">
        <f t="shared" si="2"/>
        <v>BR024-40215</v>
      </c>
      <c r="H150">
        <v>5550</v>
      </c>
      <c r="I150" t="s">
        <v>351</v>
      </c>
    </row>
    <row r="151" spans="1:9" x14ac:dyDescent="0.3">
      <c r="A151" s="58" t="s">
        <v>98</v>
      </c>
      <c r="B151" s="55" t="s">
        <v>138</v>
      </c>
      <c r="C151" s="67" t="s">
        <v>220</v>
      </c>
      <c r="D151">
        <v>2</v>
      </c>
      <c r="E151">
        <v>1</v>
      </c>
      <c r="F151">
        <v>6</v>
      </c>
      <c r="G151" t="str">
        <f t="shared" si="2"/>
        <v>BR024-40216</v>
      </c>
      <c r="H151">
        <v>5550</v>
      </c>
      <c r="I151" t="s">
        <v>351</v>
      </c>
    </row>
    <row r="152" spans="1:9" x14ac:dyDescent="0.3">
      <c r="A152" s="58" t="s">
        <v>121</v>
      </c>
      <c r="B152" s="55" t="s">
        <v>90</v>
      </c>
      <c r="C152" s="67" t="s">
        <v>221</v>
      </c>
      <c r="D152">
        <v>1</v>
      </c>
      <c r="E152">
        <v>1</v>
      </c>
      <c r="F152">
        <v>1</v>
      </c>
      <c r="G152" t="str">
        <f t="shared" si="2"/>
        <v>BR024-41111</v>
      </c>
      <c r="H152">
        <v>5550</v>
      </c>
      <c r="I152" t="s">
        <v>351</v>
      </c>
    </row>
    <row r="153" spans="1:9" x14ac:dyDescent="0.3">
      <c r="A153" s="58" t="s">
        <v>121</v>
      </c>
      <c r="B153" s="55" t="s">
        <v>90</v>
      </c>
      <c r="C153" s="67" t="s">
        <v>221</v>
      </c>
      <c r="D153">
        <v>1</v>
      </c>
      <c r="E153">
        <v>1</v>
      </c>
      <c r="F153">
        <v>2</v>
      </c>
      <c r="G153" t="str">
        <f t="shared" si="2"/>
        <v>BR024-41112</v>
      </c>
      <c r="H153">
        <v>5550</v>
      </c>
      <c r="I153" t="s">
        <v>351</v>
      </c>
    </row>
    <row r="154" spans="1:9" x14ac:dyDescent="0.3">
      <c r="A154" s="58" t="s">
        <v>177</v>
      </c>
      <c r="B154" s="55" t="s">
        <v>90</v>
      </c>
      <c r="C154" s="67" t="s">
        <v>221</v>
      </c>
      <c r="D154">
        <v>2</v>
      </c>
      <c r="E154">
        <v>1</v>
      </c>
      <c r="F154">
        <v>6</v>
      </c>
      <c r="G154" t="str">
        <f t="shared" si="2"/>
        <v>BR024-41216</v>
      </c>
      <c r="H154">
        <v>5550</v>
      </c>
      <c r="I154" t="s">
        <v>351</v>
      </c>
    </row>
    <row r="155" spans="1:9" x14ac:dyDescent="0.3">
      <c r="A155" s="58" t="s">
        <v>177</v>
      </c>
      <c r="B155" s="55" t="s">
        <v>90</v>
      </c>
      <c r="C155" s="67" t="s">
        <v>221</v>
      </c>
      <c r="D155">
        <v>2</v>
      </c>
      <c r="E155">
        <v>1</v>
      </c>
      <c r="F155">
        <v>8</v>
      </c>
      <c r="G155" t="str">
        <f t="shared" si="2"/>
        <v>BR024-41218</v>
      </c>
      <c r="H155">
        <v>5550</v>
      </c>
      <c r="I155" t="s">
        <v>351</v>
      </c>
    </row>
    <row r="156" spans="1:9" x14ac:dyDescent="0.3">
      <c r="A156" s="58" t="s">
        <v>115</v>
      </c>
      <c r="B156" s="55" t="s">
        <v>86</v>
      </c>
      <c r="C156" s="67" t="s">
        <v>222</v>
      </c>
      <c r="D156">
        <v>1</v>
      </c>
      <c r="E156">
        <v>1</v>
      </c>
      <c r="F156">
        <v>1</v>
      </c>
      <c r="G156" t="str">
        <f t="shared" si="2"/>
        <v>BR024-42111</v>
      </c>
      <c r="H156">
        <v>5550</v>
      </c>
      <c r="I156" t="s">
        <v>351</v>
      </c>
    </row>
    <row r="157" spans="1:9" x14ac:dyDescent="0.3">
      <c r="A157" s="58" t="s">
        <v>115</v>
      </c>
      <c r="B157" s="55" t="s">
        <v>86</v>
      </c>
      <c r="C157" s="67" t="s">
        <v>222</v>
      </c>
      <c r="D157">
        <v>1</v>
      </c>
      <c r="E157">
        <v>1</v>
      </c>
      <c r="F157">
        <v>3</v>
      </c>
      <c r="G157" t="str">
        <f t="shared" si="2"/>
        <v>BR024-42113</v>
      </c>
      <c r="H157">
        <v>5550</v>
      </c>
      <c r="I157" t="s">
        <v>351</v>
      </c>
    </row>
    <row r="158" spans="1:9" x14ac:dyDescent="0.3">
      <c r="A158" s="58" t="s">
        <v>115</v>
      </c>
      <c r="B158" s="55" t="s">
        <v>86</v>
      </c>
      <c r="C158" s="67" t="s">
        <v>222</v>
      </c>
      <c r="D158">
        <v>2</v>
      </c>
      <c r="E158">
        <v>1</v>
      </c>
      <c r="F158">
        <v>5</v>
      </c>
      <c r="G158" t="str">
        <f t="shared" si="2"/>
        <v>BR024-42215</v>
      </c>
      <c r="H158">
        <v>5550</v>
      </c>
      <c r="I158" t="s">
        <v>351</v>
      </c>
    </row>
    <row r="159" spans="1:9" x14ac:dyDescent="0.3">
      <c r="A159" s="58" t="s">
        <v>115</v>
      </c>
      <c r="B159" s="55" t="s">
        <v>86</v>
      </c>
      <c r="C159" s="67" t="s">
        <v>222</v>
      </c>
      <c r="D159">
        <v>2</v>
      </c>
      <c r="E159">
        <v>1</v>
      </c>
      <c r="F159">
        <v>8</v>
      </c>
      <c r="G159" t="str">
        <f t="shared" si="2"/>
        <v>BR024-42218</v>
      </c>
      <c r="H159">
        <v>5550</v>
      </c>
      <c r="I159" t="s">
        <v>351</v>
      </c>
    </row>
    <row r="160" spans="1:9" x14ac:dyDescent="0.3">
      <c r="A160" s="58" t="s">
        <v>114</v>
      </c>
      <c r="B160" s="55" t="s">
        <v>90</v>
      </c>
      <c r="C160" s="67" t="s">
        <v>223</v>
      </c>
      <c r="D160">
        <v>1</v>
      </c>
      <c r="E160">
        <v>1</v>
      </c>
      <c r="F160">
        <v>2</v>
      </c>
      <c r="G160" t="str">
        <f t="shared" si="2"/>
        <v>BR024-43112</v>
      </c>
      <c r="H160">
        <v>5550</v>
      </c>
      <c r="I160" t="s">
        <v>351</v>
      </c>
    </row>
    <row r="161" spans="1:9" x14ac:dyDescent="0.3">
      <c r="A161" s="58" t="s">
        <v>114</v>
      </c>
      <c r="B161" s="55" t="s">
        <v>90</v>
      </c>
      <c r="C161" s="67" t="s">
        <v>223</v>
      </c>
      <c r="D161">
        <v>1</v>
      </c>
      <c r="E161">
        <v>1</v>
      </c>
      <c r="F161">
        <v>4</v>
      </c>
      <c r="G161" t="str">
        <f t="shared" si="2"/>
        <v>BR024-43114</v>
      </c>
      <c r="H161">
        <v>5550</v>
      </c>
      <c r="I161" t="s">
        <v>351</v>
      </c>
    </row>
    <row r="162" spans="1:9" x14ac:dyDescent="0.3">
      <c r="A162" s="58" t="s">
        <v>114</v>
      </c>
      <c r="B162" s="55" t="s">
        <v>90</v>
      </c>
      <c r="C162" s="67" t="s">
        <v>223</v>
      </c>
      <c r="D162">
        <v>2</v>
      </c>
      <c r="E162">
        <v>1</v>
      </c>
      <c r="F162">
        <v>6</v>
      </c>
      <c r="G162" t="str">
        <f t="shared" si="2"/>
        <v>BR024-43216</v>
      </c>
      <c r="H162">
        <v>5550</v>
      </c>
      <c r="I162" t="s">
        <v>351</v>
      </c>
    </row>
    <row r="163" spans="1:9" x14ac:dyDescent="0.3">
      <c r="A163" s="58" t="s">
        <v>114</v>
      </c>
      <c r="B163" s="55" t="s">
        <v>90</v>
      </c>
      <c r="C163" s="67" t="s">
        <v>223</v>
      </c>
      <c r="D163">
        <v>2</v>
      </c>
      <c r="E163">
        <v>1</v>
      </c>
      <c r="F163">
        <v>8</v>
      </c>
      <c r="G163" t="str">
        <f t="shared" si="2"/>
        <v>BR024-43218</v>
      </c>
      <c r="H163">
        <v>5550</v>
      </c>
      <c r="I163" t="s">
        <v>351</v>
      </c>
    </row>
    <row r="164" spans="1:9" x14ac:dyDescent="0.3">
      <c r="A164" s="58" t="s">
        <v>110</v>
      </c>
      <c r="B164" s="55" t="s">
        <v>86</v>
      </c>
      <c r="C164" s="67" t="s">
        <v>224</v>
      </c>
      <c r="D164">
        <v>1</v>
      </c>
      <c r="E164">
        <v>1</v>
      </c>
      <c r="F164">
        <v>2</v>
      </c>
      <c r="G164" t="str">
        <f t="shared" si="2"/>
        <v>BR024-44112</v>
      </c>
      <c r="H164">
        <v>5550</v>
      </c>
      <c r="I164" t="s">
        <v>351</v>
      </c>
    </row>
    <row r="165" spans="1:9" x14ac:dyDescent="0.3">
      <c r="A165" s="58" t="s">
        <v>110</v>
      </c>
      <c r="B165" s="55" t="s">
        <v>86</v>
      </c>
      <c r="C165" s="67" t="s">
        <v>224</v>
      </c>
      <c r="D165">
        <v>1</v>
      </c>
      <c r="E165">
        <v>1</v>
      </c>
      <c r="F165">
        <v>3</v>
      </c>
      <c r="G165" t="str">
        <f t="shared" si="2"/>
        <v>BR024-44113</v>
      </c>
      <c r="H165">
        <v>5550</v>
      </c>
      <c r="I165" t="s">
        <v>351</v>
      </c>
    </row>
    <row r="166" spans="1:9" x14ac:dyDescent="0.3">
      <c r="A166" s="58" t="s">
        <v>110</v>
      </c>
      <c r="B166" s="55" t="s">
        <v>86</v>
      </c>
      <c r="C166" s="67" t="s">
        <v>224</v>
      </c>
      <c r="D166">
        <v>2</v>
      </c>
      <c r="E166">
        <v>1</v>
      </c>
      <c r="F166">
        <v>5</v>
      </c>
      <c r="G166" t="str">
        <f t="shared" si="2"/>
        <v>BR024-44215</v>
      </c>
      <c r="H166">
        <v>5550</v>
      </c>
      <c r="I166" t="s">
        <v>351</v>
      </c>
    </row>
    <row r="167" spans="1:9" x14ac:dyDescent="0.3">
      <c r="A167" s="58" t="s">
        <v>110</v>
      </c>
      <c r="B167" s="55" t="s">
        <v>86</v>
      </c>
      <c r="C167" s="67" t="s">
        <v>224</v>
      </c>
      <c r="D167">
        <v>2</v>
      </c>
      <c r="E167">
        <v>1</v>
      </c>
      <c r="F167">
        <v>7</v>
      </c>
      <c r="G167" t="str">
        <f t="shared" si="2"/>
        <v>BR024-44217</v>
      </c>
      <c r="H167">
        <v>5550</v>
      </c>
      <c r="I167" t="s">
        <v>351</v>
      </c>
    </row>
    <row r="168" spans="1:9" x14ac:dyDescent="0.3">
      <c r="A168" s="58" t="s">
        <v>109</v>
      </c>
      <c r="B168" s="55" t="s">
        <v>88</v>
      </c>
      <c r="C168" s="67" t="s">
        <v>225</v>
      </c>
      <c r="D168">
        <v>1</v>
      </c>
      <c r="E168">
        <v>1</v>
      </c>
      <c r="F168">
        <v>1</v>
      </c>
      <c r="G168" t="str">
        <f t="shared" si="2"/>
        <v>BR024-45111</v>
      </c>
      <c r="H168">
        <v>5550</v>
      </c>
      <c r="I168" t="s">
        <v>351</v>
      </c>
    </row>
    <row r="169" spans="1:9" x14ac:dyDescent="0.3">
      <c r="A169" s="58" t="s">
        <v>109</v>
      </c>
      <c r="B169" s="55" t="s">
        <v>88</v>
      </c>
      <c r="C169" s="67" t="s">
        <v>225</v>
      </c>
      <c r="D169">
        <v>1</v>
      </c>
      <c r="E169">
        <v>1</v>
      </c>
      <c r="F169">
        <v>4</v>
      </c>
      <c r="G169" t="str">
        <f t="shared" si="2"/>
        <v>BR024-45114</v>
      </c>
      <c r="H169">
        <v>5550</v>
      </c>
      <c r="I169" t="s">
        <v>351</v>
      </c>
    </row>
    <row r="170" spans="1:9" x14ac:dyDescent="0.3">
      <c r="A170" s="58" t="s">
        <v>109</v>
      </c>
      <c r="B170" s="55" t="s">
        <v>88</v>
      </c>
      <c r="C170" s="67" t="s">
        <v>225</v>
      </c>
      <c r="D170">
        <v>2</v>
      </c>
      <c r="E170">
        <v>1</v>
      </c>
      <c r="F170">
        <v>6</v>
      </c>
      <c r="G170" t="str">
        <f t="shared" si="2"/>
        <v>BR024-45216</v>
      </c>
      <c r="H170">
        <v>5550</v>
      </c>
      <c r="I170" t="s">
        <v>351</v>
      </c>
    </row>
    <row r="171" spans="1:9" x14ac:dyDescent="0.3">
      <c r="A171" s="58" t="s">
        <v>109</v>
      </c>
      <c r="B171" s="55" t="s">
        <v>88</v>
      </c>
      <c r="C171" s="67" t="s">
        <v>225</v>
      </c>
      <c r="D171">
        <v>2</v>
      </c>
      <c r="E171">
        <v>1</v>
      </c>
      <c r="F171">
        <v>8</v>
      </c>
      <c r="G171" t="str">
        <f t="shared" si="2"/>
        <v>BR024-45218</v>
      </c>
      <c r="H171">
        <v>5550</v>
      </c>
      <c r="I171" t="s">
        <v>351</v>
      </c>
    </row>
    <row r="172" spans="1:9" x14ac:dyDescent="0.3">
      <c r="A172" s="58" t="s">
        <v>108</v>
      </c>
      <c r="B172" s="55" t="s">
        <v>90</v>
      </c>
      <c r="C172" s="67" t="s">
        <v>226</v>
      </c>
      <c r="D172">
        <v>1</v>
      </c>
      <c r="E172">
        <v>1</v>
      </c>
      <c r="F172">
        <v>1</v>
      </c>
      <c r="G172" t="str">
        <f t="shared" si="2"/>
        <v>BR024-46111</v>
      </c>
      <c r="H172">
        <v>5550</v>
      </c>
      <c r="I172" t="s">
        <v>351</v>
      </c>
    </row>
    <row r="173" spans="1:9" x14ac:dyDescent="0.3">
      <c r="A173" s="58" t="s">
        <v>108</v>
      </c>
      <c r="B173" s="55" t="s">
        <v>90</v>
      </c>
      <c r="C173" s="67" t="s">
        <v>226</v>
      </c>
      <c r="D173">
        <v>1</v>
      </c>
      <c r="E173">
        <v>1</v>
      </c>
      <c r="F173">
        <v>4</v>
      </c>
      <c r="G173" t="str">
        <f t="shared" si="2"/>
        <v>BR024-46114</v>
      </c>
      <c r="H173">
        <v>5550</v>
      </c>
      <c r="I173" t="s">
        <v>351</v>
      </c>
    </row>
    <row r="174" spans="1:9" x14ac:dyDescent="0.3">
      <c r="A174" s="58" t="s">
        <v>108</v>
      </c>
      <c r="B174" s="55" t="s">
        <v>90</v>
      </c>
      <c r="C174" s="67" t="s">
        <v>226</v>
      </c>
      <c r="D174">
        <v>2</v>
      </c>
      <c r="E174">
        <v>1</v>
      </c>
      <c r="F174">
        <v>5</v>
      </c>
      <c r="G174" t="str">
        <f t="shared" si="2"/>
        <v>BR024-46215</v>
      </c>
      <c r="H174">
        <v>5550</v>
      </c>
      <c r="I174" t="s">
        <v>351</v>
      </c>
    </row>
    <row r="175" spans="1:9" x14ac:dyDescent="0.3">
      <c r="A175" s="58" t="s">
        <v>108</v>
      </c>
      <c r="B175" s="55" t="s">
        <v>90</v>
      </c>
      <c r="C175" s="67" t="s">
        <v>226</v>
      </c>
      <c r="D175">
        <v>2</v>
      </c>
      <c r="E175">
        <v>1</v>
      </c>
      <c r="F175">
        <v>7</v>
      </c>
      <c r="G175" t="str">
        <f t="shared" si="2"/>
        <v>BR024-46217</v>
      </c>
      <c r="H175">
        <v>5550</v>
      </c>
      <c r="I175" t="s">
        <v>351</v>
      </c>
    </row>
    <row r="176" spans="1:9" x14ac:dyDescent="0.3">
      <c r="A176" s="55" t="s">
        <v>102</v>
      </c>
      <c r="B176" s="55" t="s">
        <v>86</v>
      </c>
      <c r="C176" s="69" t="s">
        <v>227</v>
      </c>
      <c r="D176">
        <v>1</v>
      </c>
      <c r="E176">
        <v>1</v>
      </c>
      <c r="F176">
        <v>2</v>
      </c>
      <c r="G176" t="str">
        <f t="shared" si="2"/>
        <v>BR024-47112</v>
      </c>
      <c r="H176">
        <v>5550</v>
      </c>
      <c r="I176" t="s">
        <v>351</v>
      </c>
    </row>
    <row r="177" spans="1:9" x14ac:dyDescent="0.3">
      <c r="A177" s="55" t="s">
        <v>102</v>
      </c>
      <c r="B177" s="55" t="s">
        <v>86</v>
      </c>
      <c r="C177" s="69" t="s">
        <v>227</v>
      </c>
      <c r="D177">
        <v>1</v>
      </c>
      <c r="E177">
        <v>1</v>
      </c>
      <c r="F177">
        <v>3</v>
      </c>
      <c r="G177" t="str">
        <f t="shared" si="2"/>
        <v>BR024-47113</v>
      </c>
      <c r="H177">
        <v>5550</v>
      </c>
      <c r="I177" t="s">
        <v>351</v>
      </c>
    </row>
    <row r="178" spans="1:9" x14ac:dyDescent="0.3">
      <c r="A178" s="55" t="s">
        <v>102</v>
      </c>
      <c r="B178" s="55" t="s">
        <v>86</v>
      </c>
      <c r="C178" s="69" t="s">
        <v>227</v>
      </c>
      <c r="D178">
        <v>2</v>
      </c>
      <c r="E178">
        <v>1</v>
      </c>
      <c r="F178">
        <v>6</v>
      </c>
      <c r="G178" t="str">
        <f t="shared" si="2"/>
        <v>BR024-47216</v>
      </c>
      <c r="H178">
        <v>5550</v>
      </c>
      <c r="I178" t="s">
        <v>351</v>
      </c>
    </row>
    <row r="179" spans="1:9" x14ac:dyDescent="0.3">
      <c r="A179" s="55" t="s">
        <v>102</v>
      </c>
      <c r="B179" s="55" t="s">
        <v>86</v>
      </c>
      <c r="C179" s="69" t="s">
        <v>227</v>
      </c>
      <c r="D179">
        <v>2</v>
      </c>
      <c r="E179">
        <v>1</v>
      </c>
      <c r="F179">
        <v>8</v>
      </c>
      <c r="G179" t="str">
        <f t="shared" si="2"/>
        <v>BR024-47218</v>
      </c>
      <c r="H179">
        <v>5550</v>
      </c>
      <c r="I179" t="s">
        <v>351</v>
      </c>
    </row>
    <row r="180" spans="1:9" x14ac:dyDescent="0.3">
      <c r="A180" s="55" t="s">
        <v>101</v>
      </c>
      <c r="B180" s="55" t="s">
        <v>88</v>
      </c>
      <c r="C180" s="69" t="s">
        <v>228</v>
      </c>
      <c r="D180">
        <v>1</v>
      </c>
      <c r="E180">
        <v>1</v>
      </c>
      <c r="F180">
        <v>1</v>
      </c>
      <c r="G180" t="str">
        <f t="shared" si="2"/>
        <v>BR024-48111</v>
      </c>
      <c r="H180">
        <v>5550</v>
      </c>
      <c r="I180" t="s">
        <v>351</v>
      </c>
    </row>
    <row r="181" spans="1:9" x14ac:dyDescent="0.3">
      <c r="A181" s="55" t="s">
        <v>101</v>
      </c>
      <c r="B181" s="55" t="s">
        <v>88</v>
      </c>
      <c r="C181" s="69" t="s">
        <v>228</v>
      </c>
      <c r="D181">
        <v>1</v>
      </c>
      <c r="E181">
        <v>1</v>
      </c>
      <c r="F181">
        <v>4</v>
      </c>
      <c r="G181" t="str">
        <f t="shared" si="2"/>
        <v>BR024-48114</v>
      </c>
      <c r="H181">
        <v>5550</v>
      </c>
      <c r="I181" t="s">
        <v>351</v>
      </c>
    </row>
    <row r="182" spans="1:9" x14ac:dyDescent="0.3">
      <c r="A182" s="55" t="s">
        <v>101</v>
      </c>
      <c r="B182" s="55" t="s">
        <v>88</v>
      </c>
      <c r="C182" s="69" t="s">
        <v>228</v>
      </c>
      <c r="D182">
        <v>2</v>
      </c>
      <c r="E182">
        <v>1</v>
      </c>
      <c r="F182">
        <v>5</v>
      </c>
      <c r="G182" t="str">
        <f t="shared" si="2"/>
        <v>BR024-48215</v>
      </c>
      <c r="H182">
        <v>5550</v>
      </c>
      <c r="I182" t="s">
        <v>351</v>
      </c>
    </row>
    <row r="183" spans="1:9" x14ac:dyDescent="0.3">
      <c r="A183" s="55" t="s">
        <v>101</v>
      </c>
      <c r="B183" s="55" t="s">
        <v>88</v>
      </c>
      <c r="C183" s="69" t="s">
        <v>228</v>
      </c>
      <c r="D183">
        <v>2</v>
      </c>
      <c r="E183">
        <v>1</v>
      </c>
      <c r="F183">
        <v>6</v>
      </c>
      <c r="G183" t="str">
        <f t="shared" si="2"/>
        <v>BR024-48216</v>
      </c>
      <c r="H183">
        <v>5550</v>
      </c>
      <c r="I183" t="s">
        <v>351</v>
      </c>
    </row>
    <row r="184" spans="1:9" x14ac:dyDescent="0.3">
      <c r="A184" s="55" t="s">
        <v>101</v>
      </c>
      <c r="B184" s="55" t="s">
        <v>88</v>
      </c>
      <c r="C184" s="69" t="s">
        <v>228</v>
      </c>
      <c r="D184">
        <v>2</v>
      </c>
      <c r="E184">
        <v>1</v>
      </c>
      <c r="F184">
        <v>8</v>
      </c>
      <c r="G184" t="str">
        <f t="shared" si="2"/>
        <v>BR024-48218</v>
      </c>
      <c r="H184">
        <v>5550</v>
      </c>
      <c r="I184" t="s">
        <v>351</v>
      </c>
    </row>
    <row r="185" spans="1:9" x14ac:dyDescent="0.3">
      <c r="A185" s="55" t="s">
        <v>100</v>
      </c>
      <c r="B185" s="55" t="s">
        <v>90</v>
      </c>
      <c r="C185" s="69" t="s">
        <v>229</v>
      </c>
      <c r="D185">
        <v>1</v>
      </c>
      <c r="E185">
        <v>1</v>
      </c>
      <c r="F185">
        <v>3</v>
      </c>
      <c r="G185" t="str">
        <f t="shared" si="2"/>
        <v>BR024-49113</v>
      </c>
      <c r="H185">
        <v>5550</v>
      </c>
      <c r="I185" t="s">
        <v>351</v>
      </c>
    </row>
    <row r="186" spans="1:9" x14ac:dyDescent="0.3">
      <c r="A186" s="55" t="s">
        <v>100</v>
      </c>
      <c r="B186" s="55" t="s">
        <v>90</v>
      </c>
      <c r="C186" s="69" t="s">
        <v>229</v>
      </c>
      <c r="D186">
        <v>1</v>
      </c>
      <c r="E186">
        <v>1</v>
      </c>
      <c r="F186">
        <v>4</v>
      </c>
      <c r="G186" t="str">
        <f t="shared" si="2"/>
        <v>BR024-49114</v>
      </c>
      <c r="H186">
        <v>5550</v>
      </c>
      <c r="I186" t="s">
        <v>351</v>
      </c>
    </row>
    <row r="187" spans="1:9" x14ac:dyDescent="0.3">
      <c r="A187" s="55" t="s">
        <v>100</v>
      </c>
      <c r="B187" s="55" t="s">
        <v>90</v>
      </c>
      <c r="C187" s="69" t="s">
        <v>229</v>
      </c>
      <c r="D187">
        <v>2</v>
      </c>
      <c r="E187">
        <v>1</v>
      </c>
      <c r="F187">
        <v>6</v>
      </c>
      <c r="G187" t="str">
        <f t="shared" si="2"/>
        <v>BR024-49216</v>
      </c>
      <c r="H187">
        <v>5550</v>
      </c>
      <c r="I187" t="s">
        <v>351</v>
      </c>
    </row>
    <row r="188" spans="1:9" x14ac:dyDescent="0.3">
      <c r="A188" s="55" t="s">
        <v>100</v>
      </c>
      <c r="B188" s="55" t="s">
        <v>90</v>
      </c>
      <c r="C188" s="69" t="s">
        <v>229</v>
      </c>
      <c r="D188">
        <v>2</v>
      </c>
      <c r="E188">
        <v>1</v>
      </c>
      <c r="F188">
        <v>7</v>
      </c>
      <c r="G188" t="str">
        <f t="shared" si="2"/>
        <v>BR024-49217</v>
      </c>
      <c r="H188">
        <v>5550</v>
      </c>
      <c r="I188" t="s">
        <v>351</v>
      </c>
    </row>
    <row r="189" spans="1:9" x14ac:dyDescent="0.3">
      <c r="A189" s="57" t="s">
        <v>6</v>
      </c>
      <c r="B189" s="56" t="s">
        <v>70</v>
      </c>
      <c r="C189" s="63" t="s">
        <v>181</v>
      </c>
      <c r="D189">
        <v>1</v>
      </c>
      <c r="E189">
        <v>1</v>
      </c>
      <c r="F189">
        <v>3</v>
      </c>
      <c r="G189" t="str">
        <f t="shared" si="2"/>
        <v>BR024-01113</v>
      </c>
      <c r="H189">
        <v>5550</v>
      </c>
    </row>
    <row r="190" spans="1:9" x14ac:dyDescent="0.3">
      <c r="A190" s="57" t="s">
        <v>6</v>
      </c>
      <c r="B190" s="56" t="s">
        <v>70</v>
      </c>
      <c r="C190" s="63" t="s">
        <v>181</v>
      </c>
      <c r="D190">
        <v>2</v>
      </c>
      <c r="E190">
        <v>1</v>
      </c>
      <c r="F190">
        <v>5</v>
      </c>
      <c r="G190" t="str">
        <f t="shared" si="2"/>
        <v>BR024-01215</v>
      </c>
      <c r="H190">
        <v>5550</v>
      </c>
    </row>
    <row r="191" spans="1:9" x14ac:dyDescent="0.3">
      <c r="A191" s="57" t="s">
        <v>6</v>
      </c>
      <c r="B191" s="56" t="s">
        <v>70</v>
      </c>
      <c r="C191" s="63" t="s">
        <v>181</v>
      </c>
      <c r="D191">
        <v>2</v>
      </c>
      <c r="E191">
        <v>1</v>
      </c>
      <c r="F191">
        <v>7</v>
      </c>
      <c r="G191" t="str">
        <f t="shared" si="2"/>
        <v>BR024-01217</v>
      </c>
      <c r="H191">
        <v>5550</v>
      </c>
    </row>
    <row r="192" spans="1:9" x14ac:dyDescent="0.3">
      <c r="A192" s="57" t="s">
        <v>6</v>
      </c>
      <c r="B192" s="56" t="s">
        <v>70</v>
      </c>
      <c r="C192" s="63" t="s">
        <v>181</v>
      </c>
      <c r="D192">
        <v>2</v>
      </c>
      <c r="E192">
        <v>1</v>
      </c>
      <c r="F192">
        <v>8</v>
      </c>
      <c r="G192" t="str">
        <f t="shared" si="2"/>
        <v>BR024-01218</v>
      </c>
      <c r="H192">
        <v>5550</v>
      </c>
    </row>
    <row r="193" spans="1:8" x14ac:dyDescent="0.3">
      <c r="A193" s="60" t="s">
        <v>9</v>
      </c>
      <c r="B193" s="56" t="s">
        <v>70</v>
      </c>
      <c r="C193" s="64" t="s">
        <v>182</v>
      </c>
      <c r="D193">
        <v>1</v>
      </c>
      <c r="E193">
        <v>1</v>
      </c>
      <c r="F193">
        <v>1</v>
      </c>
      <c r="G193" t="str">
        <f t="shared" si="2"/>
        <v>BR024-02111</v>
      </c>
      <c r="H193">
        <v>5550</v>
      </c>
    </row>
    <row r="194" spans="1:8" x14ac:dyDescent="0.3">
      <c r="A194" s="60" t="s">
        <v>9</v>
      </c>
      <c r="B194" s="56" t="s">
        <v>70</v>
      </c>
      <c r="C194" s="64" t="s">
        <v>182</v>
      </c>
      <c r="D194">
        <v>1</v>
      </c>
      <c r="E194">
        <v>1</v>
      </c>
      <c r="F194">
        <v>2</v>
      </c>
      <c r="G194" t="str">
        <f t="shared" ref="G194:G257" si="3">CONCATENATE("BR024-","",C194,FIXED(D194,0,0),E194,F194)</f>
        <v>BR024-02112</v>
      </c>
      <c r="H194">
        <v>5550</v>
      </c>
    </row>
    <row r="195" spans="1:8" x14ac:dyDescent="0.3">
      <c r="A195" s="60" t="s">
        <v>9</v>
      </c>
      <c r="B195" s="56" t="s">
        <v>70</v>
      </c>
      <c r="C195" s="64" t="s">
        <v>182</v>
      </c>
      <c r="D195">
        <v>2</v>
      </c>
      <c r="E195">
        <v>1</v>
      </c>
      <c r="F195">
        <v>5</v>
      </c>
      <c r="G195" t="str">
        <f t="shared" si="3"/>
        <v>BR024-02215</v>
      </c>
      <c r="H195">
        <v>5550</v>
      </c>
    </row>
    <row r="196" spans="1:8" x14ac:dyDescent="0.3">
      <c r="A196" s="60" t="s">
        <v>9</v>
      </c>
      <c r="B196" s="56" t="s">
        <v>70</v>
      </c>
      <c r="C196" s="64" t="s">
        <v>182</v>
      </c>
      <c r="D196">
        <v>2</v>
      </c>
      <c r="E196">
        <v>1</v>
      </c>
      <c r="F196">
        <v>6</v>
      </c>
      <c r="G196" t="str">
        <f t="shared" si="3"/>
        <v>BR024-02216</v>
      </c>
      <c r="H196">
        <v>5550</v>
      </c>
    </row>
    <row r="197" spans="1:8" x14ac:dyDescent="0.3">
      <c r="A197" s="61" t="s">
        <v>12</v>
      </c>
      <c r="B197" s="56" t="s">
        <v>71</v>
      </c>
      <c r="C197" s="65" t="s">
        <v>183</v>
      </c>
      <c r="D197">
        <v>1</v>
      </c>
      <c r="E197">
        <v>1</v>
      </c>
      <c r="F197">
        <v>2</v>
      </c>
      <c r="G197" t="str">
        <f t="shared" si="3"/>
        <v>BR024-03112</v>
      </c>
      <c r="H197">
        <v>5550</v>
      </c>
    </row>
    <row r="198" spans="1:8" x14ac:dyDescent="0.3">
      <c r="A198" s="61" t="s">
        <v>12</v>
      </c>
      <c r="B198" s="56" t="s">
        <v>71</v>
      </c>
      <c r="C198" s="65" t="s">
        <v>183</v>
      </c>
      <c r="D198">
        <v>1</v>
      </c>
      <c r="E198">
        <v>1</v>
      </c>
      <c r="F198">
        <v>4</v>
      </c>
      <c r="G198" t="str">
        <f t="shared" si="3"/>
        <v>BR024-03114</v>
      </c>
      <c r="H198">
        <v>5550</v>
      </c>
    </row>
    <row r="199" spans="1:8" x14ac:dyDescent="0.3">
      <c r="A199" s="61" t="s">
        <v>12</v>
      </c>
      <c r="B199" s="56" t="s">
        <v>71</v>
      </c>
      <c r="C199" s="65" t="s">
        <v>183</v>
      </c>
      <c r="D199">
        <v>2</v>
      </c>
      <c r="E199">
        <v>1</v>
      </c>
      <c r="F199">
        <v>5</v>
      </c>
      <c r="G199" t="str">
        <f t="shared" si="3"/>
        <v>BR024-03215</v>
      </c>
      <c r="H199">
        <v>5550</v>
      </c>
    </row>
    <row r="200" spans="1:8" x14ac:dyDescent="0.3">
      <c r="A200" s="61" t="s">
        <v>12</v>
      </c>
      <c r="B200" s="56" t="s">
        <v>71</v>
      </c>
      <c r="C200" s="65" t="s">
        <v>183</v>
      </c>
      <c r="D200">
        <v>2</v>
      </c>
      <c r="E200">
        <v>1</v>
      </c>
      <c r="F200">
        <v>7</v>
      </c>
      <c r="G200" t="str">
        <f t="shared" si="3"/>
        <v>BR024-03217</v>
      </c>
      <c r="H200">
        <v>5550</v>
      </c>
    </row>
    <row r="201" spans="1:8" x14ac:dyDescent="0.3">
      <c r="A201" s="57" t="s">
        <v>15</v>
      </c>
      <c r="B201" s="56" t="s">
        <v>71</v>
      </c>
      <c r="C201" s="63" t="s">
        <v>184</v>
      </c>
      <c r="D201">
        <v>1</v>
      </c>
      <c r="E201">
        <v>1</v>
      </c>
      <c r="F201">
        <v>1</v>
      </c>
      <c r="G201" t="str">
        <f t="shared" si="3"/>
        <v>BR024-04111</v>
      </c>
      <c r="H201">
        <v>5550</v>
      </c>
    </row>
    <row r="202" spans="1:8" x14ac:dyDescent="0.3">
      <c r="A202" s="57" t="s">
        <v>15</v>
      </c>
      <c r="B202" s="56" t="s">
        <v>71</v>
      </c>
      <c r="C202" s="63" t="s">
        <v>184</v>
      </c>
      <c r="D202">
        <v>1</v>
      </c>
      <c r="E202">
        <v>1</v>
      </c>
      <c r="F202">
        <v>2</v>
      </c>
      <c r="G202" t="str">
        <f t="shared" si="3"/>
        <v>BR024-04112</v>
      </c>
      <c r="H202">
        <v>5550</v>
      </c>
    </row>
    <row r="203" spans="1:8" x14ac:dyDescent="0.3">
      <c r="A203" s="57" t="s">
        <v>15</v>
      </c>
      <c r="B203" s="56" t="s">
        <v>71</v>
      </c>
      <c r="C203" s="63" t="s">
        <v>184</v>
      </c>
      <c r="D203">
        <v>1</v>
      </c>
      <c r="E203">
        <v>1</v>
      </c>
      <c r="F203">
        <v>3</v>
      </c>
      <c r="G203" t="str">
        <f t="shared" si="3"/>
        <v>BR024-04113</v>
      </c>
      <c r="H203">
        <v>5550</v>
      </c>
    </row>
    <row r="204" spans="1:8" x14ac:dyDescent="0.3">
      <c r="A204" s="57" t="s">
        <v>15</v>
      </c>
      <c r="B204" s="56" t="s">
        <v>71</v>
      </c>
      <c r="C204" s="63" t="s">
        <v>184</v>
      </c>
      <c r="D204">
        <v>1</v>
      </c>
      <c r="E204">
        <v>1</v>
      </c>
      <c r="F204">
        <v>4</v>
      </c>
      <c r="G204" t="str">
        <f t="shared" si="3"/>
        <v>BR024-04114</v>
      </c>
      <c r="H204">
        <v>5550</v>
      </c>
    </row>
    <row r="205" spans="1:8" x14ac:dyDescent="0.3">
      <c r="A205" s="57" t="s">
        <v>15</v>
      </c>
      <c r="B205" s="56" t="s">
        <v>71</v>
      </c>
      <c r="C205" s="63" t="s">
        <v>184</v>
      </c>
      <c r="D205">
        <v>2</v>
      </c>
      <c r="E205">
        <v>1</v>
      </c>
      <c r="F205">
        <v>5</v>
      </c>
      <c r="G205" t="str">
        <f t="shared" si="3"/>
        <v>BR024-04215</v>
      </c>
      <c r="H205">
        <v>5550</v>
      </c>
    </row>
    <row r="206" spans="1:8" x14ac:dyDescent="0.3">
      <c r="A206" s="57" t="s">
        <v>15</v>
      </c>
      <c r="B206" s="56" t="s">
        <v>71</v>
      </c>
      <c r="C206" s="63" t="s">
        <v>184</v>
      </c>
      <c r="D206">
        <v>2</v>
      </c>
      <c r="E206">
        <v>1</v>
      </c>
      <c r="F206">
        <v>6</v>
      </c>
      <c r="G206" t="str">
        <f t="shared" si="3"/>
        <v>BR024-04216</v>
      </c>
      <c r="H206">
        <v>5550</v>
      </c>
    </row>
    <row r="207" spans="1:8" x14ac:dyDescent="0.3">
      <c r="A207" s="57" t="s">
        <v>15</v>
      </c>
      <c r="B207" s="56" t="s">
        <v>71</v>
      </c>
      <c r="C207" s="63" t="s">
        <v>184</v>
      </c>
      <c r="D207">
        <v>2</v>
      </c>
      <c r="E207">
        <v>1</v>
      </c>
      <c r="F207">
        <v>7</v>
      </c>
      <c r="G207" t="str">
        <f t="shared" si="3"/>
        <v>BR024-04217</v>
      </c>
      <c r="H207">
        <v>5550</v>
      </c>
    </row>
    <row r="208" spans="1:8" x14ac:dyDescent="0.3">
      <c r="A208" s="57" t="s">
        <v>15</v>
      </c>
      <c r="B208" s="56" t="s">
        <v>71</v>
      </c>
      <c r="C208" s="63" t="s">
        <v>184</v>
      </c>
      <c r="D208">
        <v>2</v>
      </c>
      <c r="E208">
        <v>1</v>
      </c>
      <c r="F208">
        <v>8</v>
      </c>
      <c r="G208" t="str">
        <f t="shared" si="3"/>
        <v>BR024-04218</v>
      </c>
      <c r="H208">
        <v>5550</v>
      </c>
    </row>
    <row r="209" spans="1:8" x14ac:dyDescent="0.3">
      <c r="A209" s="61" t="s">
        <v>18</v>
      </c>
      <c r="B209" s="56" t="s">
        <v>71</v>
      </c>
      <c r="C209" s="65" t="s">
        <v>185</v>
      </c>
      <c r="D209">
        <v>1</v>
      </c>
      <c r="E209">
        <v>1</v>
      </c>
      <c r="F209">
        <v>1</v>
      </c>
      <c r="G209" t="str">
        <f t="shared" si="3"/>
        <v>BR024-05111</v>
      </c>
      <c r="H209">
        <v>5550</v>
      </c>
    </row>
    <row r="210" spans="1:8" x14ac:dyDescent="0.3">
      <c r="A210" s="61" t="s">
        <v>18</v>
      </c>
      <c r="B210" s="56" t="s">
        <v>71</v>
      </c>
      <c r="C210" s="65" t="s">
        <v>185</v>
      </c>
      <c r="D210">
        <v>1</v>
      </c>
      <c r="E210">
        <v>1</v>
      </c>
      <c r="F210">
        <v>2</v>
      </c>
      <c r="G210" t="str">
        <f t="shared" si="3"/>
        <v>BR024-05112</v>
      </c>
      <c r="H210">
        <v>5550</v>
      </c>
    </row>
    <row r="211" spans="1:8" x14ac:dyDescent="0.3">
      <c r="A211" s="61" t="s">
        <v>18</v>
      </c>
      <c r="B211" s="56" t="s">
        <v>71</v>
      </c>
      <c r="C211" s="65" t="s">
        <v>185</v>
      </c>
      <c r="D211">
        <v>1</v>
      </c>
      <c r="E211">
        <v>1</v>
      </c>
      <c r="F211">
        <v>3</v>
      </c>
      <c r="G211" t="str">
        <f t="shared" si="3"/>
        <v>BR024-05113</v>
      </c>
      <c r="H211">
        <v>5550</v>
      </c>
    </row>
    <row r="212" spans="1:8" x14ac:dyDescent="0.3">
      <c r="A212" s="61" t="s">
        <v>18</v>
      </c>
      <c r="B212" s="56" t="s">
        <v>71</v>
      </c>
      <c r="C212" s="65" t="s">
        <v>185</v>
      </c>
      <c r="D212">
        <v>1</v>
      </c>
      <c r="E212">
        <v>1</v>
      </c>
      <c r="F212">
        <v>4</v>
      </c>
      <c r="G212" t="str">
        <f t="shared" si="3"/>
        <v>BR024-05114</v>
      </c>
      <c r="H212">
        <v>5550</v>
      </c>
    </row>
    <row r="213" spans="1:8" x14ac:dyDescent="0.3">
      <c r="A213" s="61" t="s">
        <v>18</v>
      </c>
      <c r="B213" s="56" t="s">
        <v>71</v>
      </c>
      <c r="C213" s="65" t="s">
        <v>185</v>
      </c>
      <c r="D213">
        <v>2</v>
      </c>
      <c r="E213">
        <v>1</v>
      </c>
      <c r="F213">
        <v>5</v>
      </c>
      <c r="G213" t="str">
        <f t="shared" si="3"/>
        <v>BR024-05215</v>
      </c>
      <c r="H213">
        <v>5550</v>
      </c>
    </row>
    <row r="214" spans="1:8" x14ac:dyDescent="0.3">
      <c r="A214" s="61" t="s">
        <v>18</v>
      </c>
      <c r="B214" s="56" t="s">
        <v>71</v>
      </c>
      <c r="C214" s="65" t="s">
        <v>185</v>
      </c>
      <c r="D214">
        <v>2</v>
      </c>
      <c r="E214">
        <v>1</v>
      </c>
      <c r="F214">
        <v>6</v>
      </c>
      <c r="G214" t="str">
        <f t="shared" si="3"/>
        <v>BR024-05216</v>
      </c>
      <c r="H214">
        <v>5550</v>
      </c>
    </row>
    <row r="215" spans="1:8" x14ac:dyDescent="0.3">
      <c r="A215" s="61" t="s">
        <v>18</v>
      </c>
      <c r="B215" s="56" t="s">
        <v>71</v>
      </c>
      <c r="C215" s="65" t="s">
        <v>185</v>
      </c>
      <c r="D215">
        <v>2</v>
      </c>
      <c r="E215">
        <v>1</v>
      </c>
      <c r="F215">
        <v>7</v>
      </c>
      <c r="G215" t="str">
        <f t="shared" si="3"/>
        <v>BR024-05217</v>
      </c>
      <c r="H215">
        <v>5550</v>
      </c>
    </row>
    <row r="216" spans="1:8" x14ac:dyDescent="0.3">
      <c r="A216" s="61" t="s">
        <v>18</v>
      </c>
      <c r="B216" s="56" t="s">
        <v>71</v>
      </c>
      <c r="C216" s="65" t="s">
        <v>185</v>
      </c>
      <c r="D216">
        <v>2</v>
      </c>
      <c r="E216">
        <v>1</v>
      </c>
      <c r="F216">
        <v>8</v>
      </c>
      <c r="G216" t="str">
        <f t="shared" si="3"/>
        <v>BR024-05218</v>
      </c>
      <c r="H216">
        <v>5550</v>
      </c>
    </row>
    <row r="217" spans="1:8" x14ac:dyDescent="0.3">
      <c r="A217" s="60" t="s">
        <v>21</v>
      </c>
      <c r="B217" s="56" t="s">
        <v>71</v>
      </c>
      <c r="C217" s="64" t="s">
        <v>186</v>
      </c>
      <c r="D217">
        <v>1</v>
      </c>
      <c r="E217">
        <v>1</v>
      </c>
      <c r="F217">
        <v>2</v>
      </c>
      <c r="G217" t="str">
        <f t="shared" si="3"/>
        <v>BR024-06112</v>
      </c>
      <c r="H217">
        <v>5550</v>
      </c>
    </row>
    <row r="218" spans="1:8" x14ac:dyDescent="0.3">
      <c r="A218" s="60" t="s">
        <v>21</v>
      </c>
      <c r="B218" s="56" t="s">
        <v>71</v>
      </c>
      <c r="C218" s="64" t="s">
        <v>186</v>
      </c>
      <c r="D218">
        <v>1</v>
      </c>
      <c r="E218">
        <v>1</v>
      </c>
      <c r="F218">
        <v>4</v>
      </c>
      <c r="G218" t="str">
        <f t="shared" si="3"/>
        <v>BR024-06114</v>
      </c>
      <c r="H218">
        <v>5550</v>
      </c>
    </row>
    <row r="219" spans="1:8" x14ac:dyDescent="0.3">
      <c r="A219" s="60" t="s">
        <v>21</v>
      </c>
      <c r="B219" s="56" t="s">
        <v>71</v>
      </c>
      <c r="C219" s="64" t="s">
        <v>186</v>
      </c>
      <c r="D219">
        <v>2</v>
      </c>
      <c r="E219">
        <v>1</v>
      </c>
      <c r="F219">
        <v>5</v>
      </c>
      <c r="G219" t="str">
        <f t="shared" si="3"/>
        <v>BR024-06215</v>
      </c>
      <c r="H219">
        <v>5550</v>
      </c>
    </row>
    <row r="220" spans="1:8" x14ac:dyDescent="0.3">
      <c r="A220" s="60" t="s">
        <v>21</v>
      </c>
      <c r="B220" s="56" t="s">
        <v>71</v>
      </c>
      <c r="C220" s="64" t="s">
        <v>186</v>
      </c>
      <c r="D220">
        <v>2</v>
      </c>
      <c r="E220">
        <v>1</v>
      </c>
      <c r="F220">
        <v>8</v>
      </c>
      <c r="G220" t="str">
        <f t="shared" si="3"/>
        <v>BR024-06218</v>
      </c>
      <c r="H220">
        <v>5550</v>
      </c>
    </row>
    <row r="221" spans="1:8" x14ac:dyDescent="0.3">
      <c r="A221" s="61" t="s">
        <v>24</v>
      </c>
      <c r="B221" s="56" t="s">
        <v>72</v>
      </c>
      <c r="C221" s="65" t="s">
        <v>187</v>
      </c>
      <c r="D221">
        <v>1</v>
      </c>
      <c r="E221">
        <v>1</v>
      </c>
      <c r="F221">
        <v>1</v>
      </c>
      <c r="G221" t="str">
        <f t="shared" si="3"/>
        <v>BR024-07111</v>
      </c>
      <c r="H221">
        <v>5550</v>
      </c>
    </row>
    <row r="222" spans="1:8" x14ac:dyDescent="0.3">
      <c r="A222" s="61" t="s">
        <v>24</v>
      </c>
      <c r="B222" s="56" t="s">
        <v>72</v>
      </c>
      <c r="C222" s="65" t="s">
        <v>187</v>
      </c>
      <c r="D222">
        <v>1</v>
      </c>
      <c r="E222">
        <v>1</v>
      </c>
      <c r="F222">
        <v>2</v>
      </c>
      <c r="G222" t="str">
        <f t="shared" si="3"/>
        <v>BR024-07112</v>
      </c>
      <c r="H222">
        <v>5550</v>
      </c>
    </row>
    <row r="223" spans="1:8" x14ac:dyDescent="0.3">
      <c r="A223" s="61" t="s">
        <v>24</v>
      </c>
      <c r="B223" s="56" t="s">
        <v>72</v>
      </c>
      <c r="C223" s="65" t="s">
        <v>187</v>
      </c>
      <c r="D223">
        <v>2</v>
      </c>
      <c r="E223">
        <v>1</v>
      </c>
      <c r="F223">
        <v>6</v>
      </c>
      <c r="G223" t="str">
        <f t="shared" si="3"/>
        <v>BR024-07216</v>
      </c>
      <c r="H223">
        <v>5550</v>
      </c>
    </row>
    <row r="224" spans="1:8" x14ac:dyDescent="0.3">
      <c r="A224" s="61" t="s">
        <v>24</v>
      </c>
      <c r="B224" s="56" t="s">
        <v>72</v>
      </c>
      <c r="C224" s="65" t="s">
        <v>187</v>
      </c>
      <c r="D224">
        <v>2</v>
      </c>
      <c r="E224">
        <v>1</v>
      </c>
      <c r="F224">
        <v>8</v>
      </c>
      <c r="G224" t="str">
        <f t="shared" si="3"/>
        <v>BR024-07218</v>
      </c>
      <c r="H224">
        <v>5550</v>
      </c>
    </row>
    <row r="225" spans="1:8" x14ac:dyDescent="0.3">
      <c r="A225" s="61" t="s">
        <v>27</v>
      </c>
      <c r="B225" s="56" t="s">
        <v>72</v>
      </c>
      <c r="C225" s="65" t="s">
        <v>188</v>
      </c>
      <c r="D225">
        <v>1</v>
      </c>
      <c r="E225">
        <v>1</v>
      </c>
      <c r="F225">
        <v>1</v>
      </c>
      <c r="G225" t="str">
        <f t="shared" si="3"/>
        <v>BR024-08111</v>
      </c>
      <c r="H225">
        <v>5550</v>
      </c>
    </row>
    <row r="226" spans="1:8" x14ac:dyDescent="0.3">
      <c r="A226" s="61" t="s">
        <v>27</v>
      </c>
      <c r="B226" s="56" t="s">
        <v>72</v>
      </c>
      <c r="C226" s="65" t="s">
        <v>188</v>
      </c>
      <c r="D226">
        <v>1</v>
      </c>
      <c r="E226">
        <v>1</v>
      </c>
      <c r="F226">
        <v>4</v>
      </c>
      <c r="G226" t="str">
        <f t="shared" si="3"/>
        <v>BR024-08114</v>
      </c>
      <c r="H226">
        <v>5550</v>
      </c>
    </row>
    <row r="227" spans="1:8" x14ac:dyDescent="0.3">
      <c r="A227" s="61" t="s">
        <v>27</v>
      </c>
      <c r="B227" s="56" t="s">
        <v>72</v>
      </c>
      <c r="C227" s="65" t="s">
        <v>188</v>
      </c>
      <c r="D227">
        <v>2</v>
      </c>
      <c r="E227">
        <v>1</v>
      </c>
      <c r="F227">
        <v>5</v>
      </c>
      <c r="G227" t="str">
        <f t="shared" si="3"/>
        <v>BR024-08215</v>
      </c>
      <c r="H227">
        <v>5550</v>
      </c>
    </row>
    <row r="228" spans="1:8" x14ac:dyDescent="0.3">
      <c r="A228" s="61" t="s">
        <v>27</v>
      </c>
      <c r="B228" s="56" t="s">
        <v>72</v>
      </c>
      <c r="C228" s="65" t="s">
        <v>188</v>
      </c>
      <c r="D228">
        <v>2</v>
      </c>
      <c r="E228">
        <v>1</v>
      </c>
      <c r="F228">
        <v>8</v>
      </c>
      <c r="G228" t="str">
        <f t="shared" si="3"/>
        <v>BR024-08218</v>
      </c>
      <c r="H228">
        <v>5550</v>
      </c>
    </row>
    <row r="229" spans="1:8" x14ac:dyDescent="0.3">
      <c r="A229" s="61" t="s">
        <v>30</v>
      </c>
      <c r="B229" s="56" t="s">
        <v>74</v>
      </c>
      <c r="C229" s="65" t="s">
        <v>189</v>
      </c>
      <c r="D229">
        <v>1</v>
      </c>
      <c r="E229">
        <v>1</v>
      </c>
      <c r="F229">
        <v>2</v>
      </c>
      <c r="G229" t="str">
        <f t="shared" si="3"/>
        <v>BR024-09112</v>
      </c>
      <c r="H229">
        <v>5550</v>
      </c>
    </row>
    <row r="230" spans="1:8" x14ac:dyDescent="0.3">
      <c r="A230" s="61" t="s">
        <v>30</v>
      </c>
      <c r="B230" s="56" t="s">
        <v>74</v>
      </c>
      <c r="C230" s="65" t="s">
        <v>189</v>
      </c>
      <c r="D230">
        <v>1</v>
      </c>
      <c r="E230">
        <v>1</v>
      </c>
      <c r="F230">
        <v>4</v>
      </c>
      <c r="G230" t="str">
        <f t="shared" si="3"/>
        <v>BR024-09114</v>
      </c>
      <c r="H230">
        <v>5550</v>
      </c>
    </row>
    <row r="231" spans="1:8" x14ac:dyDescent="0.3">
      <c r="A231" s="61" t="s">
        <v>30</v>
      </c>
      <c r="B231" s="56" t="s">
        <v>74</v>
      </c>
      <c r="C231" s="65" t="s">
        <v>189</v>
      </c>
      <c r="D231">
        <v>2</v>
      </c>
      <c r="E231">
        <v>1</v>
      </c>
      <c r="F231">
        <v>7</v>
      </c>
      <c r="G231" t="str">
        <f t="shared" si="3"/>
        <v>BR024-09217</v>
      </c>
      <c r="H231">
        <v>5550</v>
      </c>
    </row>
    <row r="232" spans="1:8" x14ac:dyDescent="0.3">
      <c r="A232" s="61" t="s">
        <v>30</v>
      </c>
      <c r="B232" s="56" t="s">
        <v>74</v>
      </c>
      <c r="C232" s="65" t="s">
        <v>189</v>
      </c>
      <c r="D232">
        <v>2</v>
      </c>
      <c r="E232">
        <v>1</v>
      </c>
      <c r="F232">
        <v>8</v>
      </c>
      <c r="G232" t="str">
        <f t="shared" si="3"/>
        <v>BR024-09218</v>
      </c>
      <c r="H232">
        <v>5550</v>
      </c>
    </row>
    <row r="233" spans="1:8" x14ac:dyDescent="0.3">
      <c r="A233" s="61" t="s">
        <v>31</v>
      </c>
      <c r="B233" s="56" t="s">
        <v>74</v>
      </c>
      <c r="C233" s="65" t="s">
        <v>190</v>
      </c>
      <c r="D233">
        <v>1</v>
      </c>
      <c r="E233">
        <v>1</v>
      </c>
      <c r="F233">
        <v>1</v>
      </c>
      <c r="G233" t="str">
        <f t="shared" si="3"/>
        <v>BR024-10111</v>
      </c>
      <c r="H233">
        <v>5550</v>
      </c>
    </row>
    <row r="234" spans="1:8" x14ac:dyDescent="0.3">
      <c r="A234" s="61" t="s">
        <v>31</v>
      </c>
      <c r="B234" s="56" t="s">
        <v>74</v>
      </c>
      <c r="C234" s="65" t="s">
        <v>190</v>
      </c>
      <c r="D234">
        <v>1</v>
      </c>
      <c r="E234">
        <v>1</v>
      </c>
      <c r="F234">
        <v>2</v>
      </c>
      <c r="G234" t="str">
        <f t="shared" si="3"/>
        <v>BR024-10112</v>
      </c>
      <c r="H234">
        <v>5550</v>
      </c>
    </row>
    <row r="235" spans="1:8" x14ac:dyDescent="0.3">
      <c r="A235" s="61" t="s">
        <v>31</v>
      </c>
      <c r="B235" s="56" t="s">
        <v>74</v>
      </c>
      <c r="C235" s="65" t="s">
        <v>190</v>
      </c>
      <c r="D235">
        <v>2</v>
      </c>
      <c r="E235">
        <v>1</v>
      </c>
      <c r="F235">
        <v>6</v>
      </c>
      <c r="G235" t="str">
        <f t="shared" si="3"/>
        <v>BR024-10216</v>
      </c>
      <c r="H235">
        <v>5550</v>
      </c>
    </row>
    <row r="236" spans="1:8" x14ac:dyDescent="0.3">
      <c r="A236" s="61" t="s">
        <v>31</v>
      </c>
      <c r="B236" s="56" t="s">
        <v>74</v>
      </c>
      <c r="C236" s="65" t="s">
        <v>190</v>
      </c>
      <c r="D236">
        <v>2</v>
      </c>
      <c r="E236">
        <v>1</v>
      </c>
      <c r="F236">
        <v>8</v>
      </c>
      <c r="G236" t="str">
        <f t="shared" si="3"/>
        <v>BR024-10218</v>
      </c>
      <c r="H236">
        <v>5550</v>
      </c>
    </row>
    <row r="237" spans="1:8" x14ac:dyDescent="0.3">
      <c r="A237" s="61" t="s">
        <v>34</v>
      </c>
      <c r="B237" s="56" t="s">
        <v>74</v>
      </c>
      <c r="C237" s="65" t="s">
        <v>191</v>
      </c>
      <c r="D237">
        <v>1</v>
      </c>
      <c r="E237">
        <v>1</v>
      </c>
      <c r="F237">
        <v>3</v>
      </c>
      <c r="G237" t="str">
        <f t="shared" si="3"/>
        <v>BR024-11113</v>
      </c>
      <c r="H237">
        <v>5550</v>
      </c>
    </row>
    <row r="238" spans="1:8" x14ac:dyDescent="0.3">
      <c r="A238" s="61" t="s">
        <v>34</v>
      </c>
      <c r="B238" s="56" t="s">
        <v>74</v>
      </c>
      <c r="C238" s="65" t="s">
        <v>191</v>
      </c>
      <c r="D238">
        <v>1</v>
      </c>
      <c r="E238">
        <v>1</v>
      </c>
      <c r="F238">
        <v>4</v>
      </c>
      <c r="G238" t="str">
        <f t="shared" si="3"/>
        <v>BR024-11114</v>
      </c>
      <c r="H238">
        <v>5550</v>
      </c>
    </row>
    <row r="239" spans="1:8" x14ac:dyDescent="0.3">
      <c r="A239" s="61" t="s">
        <v>34</v>
      </c>
      <c r="B239" s="56" t="s">
        <v>74</v>
      </c>
      <c r="C239" s="65" t="s">
        <v>191</v>
      </c>
      <c r="D239">
        <v>2</v>
      </c>
      <c r="E239">
        <v>1</v>
      </c>
      <c r="F239">
        <v>7</v>
      </c>
      <c r="G239" t="str">
        <f t="shared" si="3"/>
        <v>BR024-11217</v>
      </c>
      <c r="H239">
        <v>5550</v>
      </c>
    </row>
    <row r="240" spans="1:8" x14ac:dyDescent="0.3">
      <c r="A240" s="61" t="s">
        <v>34</v>
      </c>
      <c r="B240" s="56" t="s">
        <v>74</v>
      </c>
      <c r="C240" s="65" t="s">
        <v>191</v>
      </c>
      <c r="D240">
        <v>2</v>
      </c>
      <c r="E240">
        <v>1</v>
      </c>
      <c r="F240">
        <v>8</v>
      </c>
      <c r="G240" t="str">
        <f t="shared" si="3"/>
        <v>BR024-11218</v>
      </c>
      <c r="H240">
        <v>5550</v>
      </c>
    </row>
    <row r="241" spans="1:8" x14ac:dyDescent="0.3">
      <c r="A241" s="61" t="s">
        <v>38</v>
      </c>
      <c r="B241" s="56" t="s">
        <v>75</v>
      </c>
      <c r="C241" s="65" t="s">
        <v>192</v>
      </c>
      <c r="D241">
        <v>1</v>
      </c>
      <c r="E241">
        <v>1</v>
      </c>
      <c r="F241">
        <v>2</v>
      </c>
      <c r="G241" t="str">
        <f t="shared" si="3"/>
        <v>BR024-12112</v>
      </c>
      <c r="H241">
        <v>5550</v>
      </c>
    </row>
    <row r="242" spans="1:8" x14ac:dyDescent="0.3">
      <c r="A242" s="61" t="s">
        <v>38</v>
      </c>
      <c r="B242" s="56" t="s">
        <v>75</v>
      </c>
      <c r="C242" s="65" t="s">
        <v>192</v>
      </c>
      <c r="D242">
        <v>1</v>
      </c>
      <c r="E242">
        <v>1</v>
      </c>
      <c r="F242">
        <v>4</v>
      </c>
      <c r="G242" t="str">
        <f t="shared" si="3"/>
        <v>BR024-12114</v>
      </c>
      <c r="H242">
        <v>5550</v>
      </c>
    </row>
    <row r="243" spans="1:8" x14ac:dyDescent="0.3">
      <c r="A243" s="61" t="s">
        <v>38</v>
      </c>
      <c r="B243" s="56" t="s">
        <v>75</v>
      </c>
      <c r="C243" s="65" t="s">
        <v>192</v>
      </c>
      <c r="D243">
        <v>2</v>
      </c>
      <c r="E243">
        <v>1</v>
      </c>
      <c r="F243">
        <v>5</v>
      </c>
      <c r="G243" t="str">
        <f t="shared" si="3"/>
        <v>BR024-12215</v>
      </c>
      <c r="H243">
        <v>5550</v>
      </c>
    </row>
    <row r="244" spans="1:8" x14ac:dyDescent="0.3">
      <c r="A244" s="61" t="s">
        <v>38</v>
      </c>
      <c r="B244" s="56" t="s">
        <v>75</v>
      </c>
      <c r="C244" s="65" t="s">
        <v>192</v>
      </c>
      <c r="D244">
        <v>2</v>
      </c>
      <c r="E244">
        <v>1</v>
      </c>
      <c r="F244">
        <v>8</v>
      </c>
      <c r="G244" t="str">
        <f t="shared" si="3"/>
        <v>BR024-12218</v>
      </c>
      <c r="H244">
        <v>5550</v>
      </c>
    </row>
    <row r="245" spans="1:8" x14ac:dyDescent="0.3">
      <c r="A245" s="61" t="s">
        <v>41</v>
      </c>
      <c r="B245" s="56" t="s">
        <v>75</v>
      </c>
      <c r="C245" s="65" t="s">
        <v>193</v>
      </c>
      <c r="D245">
        <v>1</v>
      </c>
      <c r="E245">
        <v>1</v>
      </c>
      <c r="F245">
        <v>1</v>
      </c>
      <c r="G245" t="str">
        <f t="shared" si="3"/>
        <v>BR024-13111</v>
      </c>
      <c r="H245">
        <v>5550</v>
      </c>
    </row>
    <row r="246" spans="1:8" x14ac:dyDescent="0.3">
      <c r="A246" s="61" t="s">
        <v>41</v>
      </c>
      <c r="B246" s="56" t="s">
        <v>75</v>
      </c>
      <c r="C246" s="65" t="s">
        <v>193</v>
      </c>
      <c r="D246">
        <v>2</v>
      </c>
      <c r="E246">
        <v>1</v>
      </c>
      <c r="F246">
        <v>5</v>
      </c>
      <c r="G246" t="str">
        <f t="shared" si="3"/>
        <v>BR024-13215</v>
      </c>
      <c r="H246">
        <v>5550</v>
      </c>
    </row>
    <row r="247" spans="1:8" x14ac:dyDescent="0.3">
      <c r="A247" s="61" t="s">
        <v>41</v>
      </c>
      <c r="B247" s="56" t="s">
        <v>75</v>
      </c>
      <c r="C247" s="65" t="s">
        <v>193</v>
      </c>
      <c r="D247">
        <v>2</v>
      </c>
      <c r="E247">
        <v>1</v>
      </c>
      <c r="F247">
        <v>8</v>
      </c>
      <c r="G247" t="str">
        <f t="shared" si="3"/>
        <v>BR024-13218</v>
      </c>
      <c r="H247">
        <v>5550</v>
      </c>
    </row>
    <row r="248" spans="1:8" x14ac:dyDescent="0.3">
      <c r="A248" s="61" t="s">
        <v>76</v>
      </c>
      <c r="B248" s="56" t="s">
        <v>75</v>
      </c>
      <c r="C248" s="65" t="s">
        <v>194</v>
      </c>
      <c r="D248">
        <v>1</v>
      </c>
      <c r="E248">
        <v>1</v>
      </c>
      <c r="F248">
        <v>1</v>
      </c>
      <c r="G248" t="str">
        <f t="shared" si="3"/>
        <v>BR024-14111</v>
      </c>
      <c r="H248">
        <v>5550</v>
      </c>
    </row>
    <row r="249" spans="1:8" x14ac:dyDescent="0.3">
      <c r="A249" s="61" t="s">
        <v>76</v>
      </c>
      <c r="B249" s="56" t="s">
        <v>75</v>
      </c>
      <c r="C249" s="65" t="s">
        <v>194</v>
      </c>
      <c r="D249">
        <v>1</v>
      </c>
      <c r="E249">
        <v>1</v>
      </c>
      <c r="F249">
        <v>2</v>
      </c>
      <c r="G249" t="str">
        <f t="shared" si="3"/>
        <v>BR024-14112</v>
      </c>
      <c r="H249">
        <v>5550</v>
      </c>
    </row>
    <row r="250" spans="1:8" x14ac:dyDescent="0.3">
      <c r="A250" s="61" t="s">
        <v>44</v>
      </c>
      <c r="B250" s="56" t="s">
        <v>75</v>
      </c>
      <c r="C250" s="65" t="s">
        <v>194</v>
      </c>
      <c r="D250">
        <v>2</v>
      </c>
      <c r="E250">
        <v>1</v>
      </c>
      <c r="F250">
        <v>6</v>
      </c>
      <c r="G250" t="str">
        <f t="shared" si="3"/>
        <v>BR024-14216</v>
      </c>
      <c r="H250">
        <v>5550</v>
      </c>
    </row>
    <row r="251" spans="1:8" x14ac:dyDescent="0.3">
      <c r="A251" s="61" t="s">
        <v>44</v>
      </c>
      <c r="B251" s="56" t="s">
        <v>75</v>
      </c>
      <c r="C251" s="65" t="s">
        <v>194</v>
      </c>
      <c r="D251">
        <v>2</v>
      </c>
      <c r="E251">
        <v>1</v>
      </c>
      <c r="F251">
        <v>8</v>
      </c>
      <c r="G251" t="str">
        <f t="shared" si="3"/>
        <v>BR024-14218</v>
      </c>
      <c r="H251">
        <v>5550</v>
      </c>
    </row>
    <row r="252" spans="1:8" x14ac:dyDescent="0.3">
      <c r="A252" s="61" t="s">
        <v>77</v>
      </c>
      <c r="B252" s="56" t="s">
        <v>75</v>
      </c>
      <c r="C252" s="65" t="s">
        <v>195</v>
      </c>
      <c r="D252">
        <v>1</v>
      </c>
      <c r="E252">
        <v>1</v>
      </c>
      <c r="F252">
        <v>1</v>
      </c>
      <c r="G252" t="str">
        <f t="shared" si="3"/>
        <v>BR024-15111</v>
      </c>
      <c r="H252">
        <v>5550</v>
      </c>
    </row>
    <row r="253" spans="1:8" x14ac:dyDescent="0.3">
      <c r="A253" s="61" t="s">
        <v>77</v>
      </c>
      <c r="B253" s="56" t="s">
        <v>75</v>
      </c>
      <c r="C253" s="65" t="s">
        <v>195</v>
      </c>
      <c r="D253">
        <v>1</v>
      </c>
      <c r="E253">
        <v>1</v>
      </c>
      <c r="F253">
        <v>3</v>
      </c>
      <c r="G253" t="str">
        <f t="shared" si="3"/>
        <v>BR024-15113</v>
      </c>
      <c r="H253">
        <v>5550</v>
      </c>
    </row>
    <row r="254" spans="1:8" x14ac:dyDescent="0.3">
      <c r="A254" s="61" t="s">
        <v>49</v>
      </c>
      <c r="B254" s="56" t="s">
        <v>75</v>
      </c>
      <c r="C254" s="65" t="s">
        <v>196</v>
      </c>
      <c r="D254">
        <v>1</v>
      </c>
      <c r="E254">
        <v>1</v>
      </c>
      <c r="F254">
        <v>2</v>
      </c>
      <c r="G254" t="str">
        <f t="shared" si="3"/>
        <v>BR024-16112</v>
      </c>
      <c r="H254">
        <v>5550</v>
      </c>
    </row>
    <row r="255" spans="1:8" x14ac:dyDescent="0.3">
      <c r="A255" s="61" t="s">
        <v>49</v>
      </c>
      <c r="B255" s="56" t="s">
        <v>75</v>
      </c>
      <c r="C255" s="65" t="s">
        <v>196</v>
      </c>
      <c r="D255">
        <v>1</v>
      </c>
      <c r="E255">
        <v>1</v>
      </c>
      <c r="F255">
        <v>4</v>
      </c>
      <c r="G255" t="str">
        <f t="shared" si="3"/>
        <v>BR024-16114</v>
      </c>
      <c r="H255">
        <v>5550</v>
      </c>
    </row>
    <row r="256" spans="1:8" x14ac:dyDescent="0.3">
      <c r="A256" s="61" t="s">
        <v>49</v>
      </c>
      <c r="B256" s="56" t="s">
        <v>75</v>
      </c>
      <c r="C256" s="65" t="s">
        <v>196</v>
      </c>
      <c r="D256">
        <v>2</v>
      </c>
      <c r="E256">
        <v>1</v>
      </c>
      <c r="F256">
        <v>5</v>
      </c>
      <c r="G256" t="str">
        <f t="shared" si="3"/>
        <v>BR024-16215</v>
      </c>
      <c r="H256">
        <v>5550</v>
      </c>
    </row>
    <row r="257" spans="1:8" x14ac:dyDescent="0.3">
      <c r="A257" s="61" t="s">
        <v>49</v>
      </c>
      <c r="B257" s="56" t="s">
        <v>75</v>
      </c>
      <c r="C257" s="65" t="s">
        <v>196</v>
      </c>
      <c r="D257">
        <v>2</v>
      </c>
      <c r="E257">
        <v>1</v>
      </c>
      <c r="F257">
        <v>6</v>
      </c>
      <c r="G257" t="str">
        <f t="shared" si="3"/>
        <v>BR024-16216</v>
      </c>
      <c r="H257">
        <v>5550</v>
      </c>
    </row>
    <row r="258" spans="1:8" x14ac:dyDescent="0.3">
      <c r="A258" s="62" t="s">
        <v>51</v>
      </c>
      <c r="B258" s="56" t="s">
        <v>79</v>
      </c>
      <c r="C258" s="66" t="s">
        <v>197</v>
      </c>
      <c r="D258">
        <v>1</v>
      </c>
      <c r="E258">
        <v>1</v>
      </c>
      <c r="F258">
        <v>2</v>
      </c>
      <c r="G258" t="str">
        <f t="shared" ref="G258:G321" si="4">CONCATENATE("BR024-","",C258,FIXED(D258,0,0),E258,F258)</f>
        <v>BR024-17112</v>
      </c>
      <c r="H258">
        <v>5550</v>
      </c>
    </row>
    <row r="259" spans="1:8" x14ac:dyDescent="0.3">
      <c r="A259" s="62" t="s">
        <v>51</v>
      </c>
      <c r="B259" s="56" t="s">
        <v>79</v>
      </c>
      <c r="C259" s="66" t="s">
        <v>197</v>
      </c>
      <c r="D259">
        <v>1</v>
      </c>
      <c r="E259">
        <v>1</v>
      </c>
      <c r="F259">
        <v>4</v>
      </c>
      <c r="G259" t="str">
        <f t="shared" si="4"/>
        <v>BR024-17114</v>
      </c>
      <c r="H259">
        <v>5550</v>
      </c>
    </row>
    <row r="260" spans="1:8" x14ac:dyDescent="0.3">
      <c r="A260" s="61" t="s">
        <v>51</v>
      </c>
      <c r="B260" s="56" t="s">
        <v>79</v>
      </c>
      <c r="C260" s="65" t="s">
        <v>197</v>
      </c>
      <c r="D260">
        <v>2</v>
      </c>
      <c r="E260">
        <v>1</v>
      </c>
      <c r="F260">
        <v>5</v>
      </c>
      <c r="G260" t="str">
        <f t="shared" si="4"/>
        <v>BR024-17215</v>
      </c>
      <c r="H260">
        <v>5550</v>
      </c>
    </row>
    <row r="261" spans="1:8" x14ac:dyDescent="0.3">
      <c r="A261" s="62" t="s">
        <v>51</v>
      </c>
      <c r="B261" s="56" t="s">
        <v>79</v>
      </c>
      <c r="C261" s="66" t="s">
        <v>197</v>
      </c>
      <c r="D261">
        <v>2</v>
      </c>
      <c r="E261">
        <v>1</v>
      </c>
      <c r="F261">
        <v>6</v>
      </c>
      <c r="G261" t="str">
        <f t="shared" si="4"/>
        <v>BR024-17216</v>
      </c>
      <c r="H261">
        <v>5550</v>
      </c>
    </row>
    <row r="262" spans="1:8" x14ac:dyDescent="0.3">
      <c r="A262" s="61" t="s">
        <v>53</v>
      </c>
      <c r="B262" s="56" t="s">
        <v>79</v>
      </c>
      <c r="C262" s="65" t="s">
        <v>198</v>
      </c>
      <c r="D262">
        <v>1</v>
      </c>
      <c r="E262">
        <v>1</v>
      </c>
      <c r="F262">
        <v>1</v>
      </c>
      <c r="G262" t="str">
        <f t="shared" si="4"/>
        <v>BR024-18111</v>
      </c>
      <c r="H262">
        <v>5550</v>
      </c>
    </row>
    <row r="263" spans="1:8" x14ac:dyDescent="0.3">
      <c r="A263" s="61" t="s">
        <v>53</v>
      </c>
      <c r="B263" s="56" t="s">
        <v>79</v>
      </c>
      <c r="C263" s="65" t="s">
        <v>198</v>
      </c>
      <c r="D263">
        <v>1</v>
      </c>
      <c r="E263">
        <v>1</v>
      </c>
      <c r="F263">
        <v>2</v>
      </c>
      <c r="G263" t="str">
        <f t="shared" si="4"/>
        <v>BR024-18112</v>
      </c>
      <c r="H263">
        <v>5550</v>
      </c>
    </row>
    <row r="264" spans="1:8" x14ac:dyDescent="0.3">
      <c r="A264" s="61" t="s">
        <v>53</v>
      </c>
      <c r="B264" s="56" t="s">
        <v>79</v>
      </c>
      <c r="C264" s="65" t="s">
        <v>198</v>
      </c>
      <c r="D264">
        <v>2</v>
      </c>
      <c r="E264">
        <v>1</v>
      </c>
      <c r="F264">
        <v>6</v>
      </c>
      <c r="G264" t="str">
        <f t="shared" si="4"/>
        <v>BR024-18216</v>
      </c>
      <c r="H264">
        <v>5550</v>
      </c>
    </row>
    <row r="265" spans="1:8" x14ac:dyDescent="0.3">
      <c r="A265" s="61" t="s">
        <v>53</v>
      </c>
      <c r="B265" s="56" t="s">
        <v>79</v>
      </c>
      <c r="C265" s="65" t="s">
        <v>198</v>
      </c>
      <c r="D265">
        <v>2</v>
      </c>
      <c r="E265">
        <v>1</v>
      </c>
      <c r="F265">
        <v>8</v>
      </c>
      <c r="G265" t="str">
        <f t="shared" si="4"/>
        <v>BR024-18218</v>
      </c>
      <c r="H265">
        <v>5550</v>
      </c>
    </row>
    <row r="266" spans="1:8" x14ac:dyDescent="0.3">
      <c r="A266" s="61" t="s">
        <v>55</v>
      </c>
      <c r="B266" s="56" t="s">
        <v>79</v>
      </c>
      <c r="C266" s="65" t="s">
        <v>199</v>
      </c>
      <c r="D266">
        <v>1</v>
      </c>
      <c r="E266">
        <v>1</v>
      </c>
      <c r="F266">
        <v>1</v>
      </c>
      <c r="G266" t="str">
        <f t="shared" si="4"/>
        <v>BR024-19111</v>
      </c>
      <c r="H266">
        <v>5550</v>
      </c>
    </row>
    <row r="267" spans="1:8" x14ac:dyDescent="0.3">
      <c r="A267" s="61" t="s">
        <v>55</v>
      </c>
      <c r="B267" s="56" t="s">
        <v>79</v>
      </c>
      <c r="C267" s="65" t="s">
        <v>199</v>
      </c>
      <c r="D267">
        <v>1</v>
      </c>
      <c r="E267">
        <v>1</v>
      </c>
      <c r="F267">
        <v>2</v>
      </c>
      <c r="G267" t="str">
        <f t="shared" si="4"/>
        <v>BR024-19112</v>
      </c>
      <c r="H267">
        <v>5550</v>
      </c>
    </row>
    <row r="268" spans="1:8" x14ac:dyDescent="0.3">
      <c r="A268" s="61" t="s">
        <v>55</v>
      </c>
      <c r="B268" s="56" t="s">
        <v>79</v>
      </c>
      <c r="C268" s="65" t="s">
        <v>199</v>
      </c>
      <c r="D268">
        <v>2</v>
      </c>
      <c r="E268">
        <v>1</v>
      </c>
      <c r="F268">
        <v>5</v>
      </c>
      <c r="G268" t="str">
        <f t="shared" si="4"/>
        <v>BR024-19215</v>
      </c>
      <c r="H268">
        <v>5550</v>
      </c>
    </row>
    <row r="269" spans="1:8" x14ac:dyDescent="0.3">
      <c r="A269" s="61" t="s">
        <v>55</v>
      </c>
      <c r="B269" s="56" t="s">
        <v>79</v>
      </c>
      <c r="C269" s="65" t="s">
        <v>199</v>
      </c>
      <c r="D269">
        <v>2</v>
      </c>
      <c r="E269">
        <v>1</v>
      </c>
      <c r="F269">
        <v>8</v>
      </c>
      <c r="G269" t="str">
        <f t="shared" si="4"/>
        <v>BR024-19218</v>
      </c>
      <c r="H269">
        <v>5550</v>
      </c>
    </row>
    <row r="270" spans="1:8" x14ac:dyDescent="0.3">
      <c r="A270" s="61" t="s">
        <v>57</v>
      </c>
      <c r="B270" s="56" t="s">
        <v>80</v>
      </c>
      <c r="C270" s="65" t="s">
        <v>200</v>
      </c>
      <c r="D270">
        <v>1</v>
      </c>
      <c r="E270">
        <v>1</v>
      </c>
      <c r="F270">
        <v>1</v>
      </c>
      <c r="G270" t="str">
        <f t="shared" si="4"/>
        <v>BR024-20111</v>
      </c>
      <c r="H270">
        <v>5550</v>
      </c>
    </row>
    <row r="271" spans="1:8" x14ac:dyDescent="0.3">
      <c r="A271" s="61" t="s">
        <v>57</v>
      </c>
      <c r="B271" s="56" t="s">
        <v>80</v>
      </c>
      <c r="C271" s="65" t="s">
        <v>200</v>
      </c>
      <c r="D271">
        <v>1</v>
      </c>
      <c r="E271">
        <v>1</v>
      </c>
      <c r="F271">
        <v>2</v>
      </c>
      <c r="G271" t="str">
        <f t="shared" si="4"/>
        <v>BR024-20112</v>
      </c>
      <c r="H271">
        <v>5550</v>
      </c>
    </row>
    <row r="272" spans="1:8" x14ac:dyDescent="0.3">
      <c r="A272" s="61" t="s">
        <v>57</v>
      </c>
      <c r="B272" s="56" t="s">
        <v>80</v>
      </c>
      <c r="C272" s="65" t="s">
        <v>200</v>
      </c>
      <c r="D272">
        <v>2</v>
      </c>
      <c r="E272">
        <v>1</v>
      </c>
      <c r="F272">
        <v>5</v>
      </c>
      <c r="G272" t="str">
        <f t="shared" si="4"/>
        <v>BR024-20215</v>
      </c>
      <c r="H272">
        <v>5550</v>
      </c>
    </row>
    <row r="273" spans="1:8" x14ac:dyDescent="0.3">
      <c r="A273" s="61" t="s">
        <v>57</v>
      </c>
      <c r="B273" s="56" t="s">
        <v>80</v>
      </c>
      <c r="C273" s="65" t="s">
        <v>200</v>
      </c>
      <c r="D273">
        <v>2</v>
      </c>
      <c r="E273">
        <v>1</v>
      </c>
      <c r="F273">
        <v>8</v>
      </c>
      <c r="G273" t="str">
        <f t="shared" si="4"/>
        <v>BR024-20218</v>
      </c>
      <c r="H273">
        <v>5550</v>
      </c>
    </row>
    <row r="274" spans="1:8" x14ac:dyDescent="0.3">
      <c r="A274" s="61" t="s">
        <v>60</v>
      </c>
      <c r="B274" s="56" t="s">
        <v>80</v>
      </c>
      <c r="C274" s="65" t="s">
        <v>201</v>
      </c>
      <c r="D274">
        <v>1</v>
      </c>
      <c r="E274">
        <v>1</v>
      </c>
      <c r="F274">
        <v>3</v>
      </c>
      <c r="G274" t="str">
        <f t="shared" si="4"/>
        <v>BR024-21113</v>
      </c>
      <c r="H274">
        <v>5550</v>
      </c>
    </row>
    <row r="275" spans="1:8" x14ac:dyDescent="0.3">
      <c r="A275" s="61" t="s">
        <v>60</v>
      </c>
      <c r="B275" s="56" t="s">
        <v>80</v>
      </c>
      <c r="C275" s="65" t="s">
        <v>201</v>
      </c>
      <c r="D275">
        <v>1</v>
      </c>
      <c r="E275">
        <v>1</v>
      </c>
      <c r="F275">
        <v>4</v>
      </c>
      <c r="G275" t="str">
        <f t="shared" si="4"/>
        <v>BR024-21114</v>
      </c>
      <c r="H275">
        <v>5550</v>
      </c>
    </row>
    <row r="276" spans="1:8" x14ac:dyDescent="0.3">
      <c r="A276" s="61" t="s">
        <v>60</v>
      </c>
      <c r="B276" s="56" t="s">
        <v>80</v>
      </c>
      <c r="C276" s="65" t="s">
        <v>201</v>
      </c>
      <c r="D276">
        <v>2</v>
      </c>
      <c r="E276">
        <v>1</v>
      </c>
      <c r="F276">
        <v>5</v>
      </c>
      <c r="G276" t="str">
        <f t="shared" si="4"/>
        <v>BR024-21215</v>
      </c>
      <c r="H276">
        <v>5550</v>
      </c>
    </row>
    <row r="277" spans="1:8" x14ac:dyDescent="0.3">
      <c r="A277" s="61" t="s">
        <v>81</v>
      </c>
      <c r="B277" s="56" t="s">
        <v>82</v>
      </c>
      <c r="C277" s="65" t="s">
        <v>202</v>
      </c>
      <c r="D277">
        <v>1</v>
      </c>
      <c r="E277">
        <v>1</v>
      </c>
      <c r="F277">
        <v>1</v>
      </c>
      <c r="G277" t="str">
        <f t="shared" si="4"/>
        <v>BR024-22111</v>
      </c>
      <c r="H277">
        <v>5550</v>
      </c>
    </row>
    <row r="278" spans="1:8" x14ac:dyDescent="0.3">
      <c r="A278" s="61" t="s">
        <v>81</v>
      </c>
      <c r="B278" s="56" t="s">
        <v>82</v>
      </c>
      <c r="C278" s="65" t="s">
        <v>202</v>
      </c>
      <c r="D278">
        <v>1</v>
      </c>
      <c r="E278">
        <v>1</v>
      </c>
      <c r="F278">
        <v>2</v>
      </c>
      <c r="G278" t="str">
        <f t="shared" si="4"/>
        <v>BR024-22112</v>
      </c>
      <c r="H278">
        <v>5550</v>
      </c>
    </row>
    <row r="279" spans="1:8" x14ac:dyDescent="0.3">
      <c r="A279" s="61" t="s">
        <v>81</v>
      </c>
      <c r="B279" s="56" t="s">
        <v>82</v>
      </c>
      <c r="C279" s="65" t="s">
        <v>202</v>
      </c>
      <c r="D279">
        <v>1</v>
      </c>
      <c r="E279">
        <v>1</v>
      </c>
      <c r="F279">
        <v>3</v>
      </c>
      <c r="G279" t="str">
        <f t="shared" si="4"/>
        <v>BR024-22113</v>
      </c>
      <c r="H279">
        <v>5550</v>
      </c>
    </row>
    <row r="280" spans="1:8" x14ac:dyDescent="0.3">
      <c r="A280" s="61" t="s">
        <v>81</v>
      </c>
      <c r="B280" s="56" t="s">
        <v>82</v>
      </c>
      <c r="C280" s="65" t="s">
        <v>202</v>
      </c>
      <c r="D280">
        <v>2</v>
      </c>
      <c r="E280">
        <v>1</v>
      </c>
      <c r="F280">
        <v>7</v>
      </c>
      <c r="G280" t="str">
        <f t="shared" si="4"/>
        <v>BR024-22217</v>
      </c>
      <c r="H280">
        <v>5550</v>
      </c>
    </row>
    <row r="281" spans="1:8" x14ac:dyDescent="0.3">
      <c r="A281" s="61" t="s">
        <v>81</v>
      </c>
      <c r="B281" s="56" t="s">
        <v>82</v>
      </c>
      <c r="C281" s="65" t="s">
        <v>202</v>
      </c>
      <c r="D281">
        <v>2</v>
      </c>
      <c r="E281">
        <v>1</v>
      </c>
      <c r="F281">
        <v>8</v>
      </c>
      <c r="G281" t="str">
        <f t="shared" si="4"/>
        <v>BR024-22218</v>
      </c>
      <c r="H281">
        <v>5550</v>
      </c>
    </row>
    <row r="282" spans="1:8" x14ac:dyDescent="0.3">
      <c r="A282" s="61" t="s">
        <v>83</v>
      </c>
      <c r="B282" s="56" t="s">
        <v>82</v>
      </c>
      <c r="C282" s="65" t="s">
        <v>203</v>
      </c>
      <c r="D282">
        <v>1</v>
      </c>
      <c r="E282">
        <v>1</v>
      </c>
      <c r="F282">
        <v>1</v>
      </c>
      <c r="G282" t="str">
        <f t="shared" si="4"/>
        <v>BR024-23111</v>
      </c>
      <c r="H282">
        <v>5550</v>
      </c>
    </row>
    <row r="283" spans="1:8" x14ac:dyDescent="0.3">
      <c r="A283" s="61" t="s">
        <v>83</v>
      </c>
      <c r="B283" s="56" t="s">
        <v>82</v>
      </c>
      <c r="C283" s="65" t="s">
        <v>203</v>
      </c>
      <c r="D283">
        <v>1</v>
      </c>
      <c r="E283">
        <v>1</v>
      </c>
      <c r="F283">
        <v>2</v>
      </c>
      <c r="G283" t="str">
        <f t="shared" si="4"/>
        <v>BR024-23112</v>
      </c>
      <c r="H283">
        <v>5550</v>
      </c>
    </row>
    <row r="284" spans="1:8" x14ac:dyDescent="0.3">
      <c r="A284" s="61" t="s">
        <v>83</v>
      </c>
      <c r="B284" s="56" t="s">
        <v>82</v>
      </c>
      <c r="C284" s="65" t="s">
        <v>203</v>
      </c>
      <c r="D284">
        <v>2</v>
      </c>
      <c r="E284">
        <v>1</v>
      </c>
      <c r="F284">
        <v>5</v>
      </c>
      <c r="G284" t="str">
        <f t="shared" si="4"/>
        <v>BR024-23215</v>
      </c>
      <c r="H284">
        <v>5550</v>
      </c>
    </row>
    <row r="285" spans="1:8" x14ac:dyDescent="0.3">
      <c r="A285" s="61" t="s">
        <v>83</v>
      </c>
      <c r="B285" s="56" t="s">
        <v>82</v>
      </c>
      <c r="C285" s="65" t="s">
        <v>203</v>
      </c>
      <c r="D285">
        <v>2</v>
      </c>
      <c r="E285">
        <v>1</v>
      </c>
      <c r="F285">
        <v>6</v>
      </c>
      <c r="G285" t="str">
        <f t="shared" si="4"/>
        <v>BR024-23216</v>
      </c>
      <c r="H285">
        <v>5550</v>
      </c>
    </row>
    <row r="286" spans="1:8" x14ac:dyDescent="0.3">
      <c r="A286" s="61" t="s">
        <v>84</v>
      </c>
      <c r="B286" s="56" t="s">
        <v>82</v>
      </c>
      <c r="C286" s="65" t="s">
        <v>204</v>
      </c>
      <c r="D286">
        <v>1</v>
      </c>
      <c r="E286">
        <v>1</v>
      </c>
      <c r="F286">
        <v>3</v>
      </c>
      <c r="G286" t="str">
        <f t="shared" si="4"/>
        <v>BR024-24113</v>
      </c>
      <c r="H286">
        <v>5550</v>
      </c>
    </row>
    <row r="287" spans="1:8" x14ac:dyDescent="0.3">
      <c r="A287" s="61" t="s">
        <v>84</v>
      </c>
      <c r="B287" s="56" t="s">
        <v>82</v>
      </c>
      <c r="C287" s="65" t="s">
        <v>204</v>
      </c>
      <c r="D287">
        <v>1</v>
      </c>
      <c r="E287">
        <v>1</v>
      </c>
      <c r="F287">
        <v>4</v>
      </c>
      <c r="G287" t="str">
        <f t="shared" si="4"/>
        <v>BR024-24114</v>
      </c>
      <c r="H287">
        <v>5550</v>
      </c>
    </row>
    <row r="288" spans="1:8" x14ac:dyDescent="0.3">
      <c r="A288" s="61" t="s">
        <v>84</v>
      </c>
      <c r="B288" s="56" t="s">
        <v>82</v>
      </c>
      <c r="C288" s="65" t="s">
        <v>204</v>
      </c>
      <c r="D288">
        <v>2</v>
      </c>
      <c r="E288">
        <v>1</v>
      </c>
      <c r="F288">
        <v>5</v>
      </c>
      <c r="G288" t="str">
        <f t="shared" si="4"/>
        <v>BR024-24215</v>
      </c>
      <c r="H288">
        <v>5550</v>
      </c>
    </row>
    <row r="289" spans="1:8" x14ac:dyDescent="0.3">
      <c r="A289" s="61" t="s">
        <v>84</v>
      </c>
      <c r="B289" s="56" t="s">
        <v>82</v>
      </c>
      <c r="C289" s="65" t="s">
        <v>204</v>
      </c>
      <c r="D289">
        <v>2</v>
      </c>
      <c r="E289">
        <v>1</v>
      </c>
      <c r="F289">
        <v>7</v>
      </c>
      <c r="G289" t="str">
        <f t="shared" si="4"/>
        <v>BR024-24217</v>
      </c>
      <c r="H289">
        <v>5550</v>
      </c>
    </row>
    <row r="290" spans="1:8" x14ac:dyDescent="0.3">
      <c r="A290" s="61" t="s">
        <v>62</v>
      </c>
      <c r="B290" s="56" t="s">
        <v>82</v>
      </c>
      <c r="C290" s="65" t="s">
        <v>205</v>
      </c>
      <c r="D290">
        <v>1</v>
      </c>
      <c r="E290">
        <v>1</v>
      </c>
      <c r="F290">
        <v>1</v>
      </c>
      <c r="G290" t="str">
        <f t="shared" si="4"/>
        <v>BR024-25111</v>
      </c>
      <c r="H290">
        <v>5550</v>
      </c>
    </row>
    <row r="291" spans="1:8" x14ac:dyDescent="0.3">
      <c r="A291" s="61" t="s">
        <v>62</v>
      </c>
      <c r="B291" s="56" t="s">
        <v>82</v>
      </c>
      <c r="C291" s="65" t="s">
        <v>205</v>
      </c>
      <c r="D291">
        <v>1</v>
      </c>
      <c r="E291">
        <v>1</v>
      </c>
      <c r="F291">
        <v>4</v>
      </c>
      <c r="G291" t="str">
        <f t="shared" si="4"/>
        <v>BR024-25114</v>
      </c>
      <c r="H291">
        <v>5550</v>
      </c>
    </row>
    <row r="292" spans="1:8" x14ac:dyDescent="0.3">
      <c r="A292" s="61" t="s">
        <v>62</v>
      </c>
      <c r="B292" s="56" t="s">
        <v>82</v>
      </c>
      <c r="C292" s="65" t="s">
        <v>205</v>
      </c>
      <c r="D292">
        <v>2</v>
      </c>
      <c r="E292">
        <v>1</v>
      </c>
      <c r="F292">
        <v>6</v>
      </c>
      <c r="G292" t="str">
        <f t="shared" si="4"/>
        <v>BR024-25216</v>
      </c>
      <c r="H292">
        <v>5550</v>
      </c>
    </row>
    <row r="293" spans="1:8" x14ac:dyDescent="0.3">
      <c r="A293" s="61" t="s">
        <v>62</v>
      </c>
      <c r="B293" s="56" t="s">
        <v>82</v>
      </c>
      <c r="C293" s="65" t="s">
        <v>205</v>
      </c>
      <c r="D293">
        <v>2</v>
      </c>
      <c r="E293">
        <v>1</v>
      </c>
      <c r="F293">
        <v>7</v>
      </c>
      <c r="G293" t="str">
        <f t="shared" si="4"/>
        <v>BR024-25217</v>
      </c>
      <c r="H293">
        <v>5550</v>
      </c>
    </row>
    <row r="294" spans="1:8" x14ac:dyDescent="0.3">
      <c r="A294" s="61" t="s">
        <v>64</v>
      </c>
      <c r="B294" s="56" t="s">
        <v>82</v>
      </c>
      <c r="C294" s="65" t="s">
        <v>206</v>
      </c>
      <c r="D294">
        <v>1</v>
      </c>
      <c r="E294">
        <v>1</v>
      </c>
      <c r="F294">
        <v>1</v>
      </c>
      <c r="G294" t="str">
        <f t="shared" si="4"/>
        <v>BR024-26111</v>
      </c>
      <c r="H294">
        <v>5550</v>
      </c>
    </row>
    <row r="295" spans="1:8" x14ac:dyDescent="0.3">
      <c r="A295" s="61" t="s">
        <v>64</v>
      </c>
      <c r="B295" s="56" t="s">
        <v>82</v>
      </c>
      <c r="C295" s="65" t="s">
        <v>206</v>
      </c>
      <c r="D295">
        <v>1</v>
      </c>
      <c r="E295">
        <v>1</v>
      </c>
      <c r="F295">
        <v>3</v>
      </c>
      <c r="G295" t="str">
        <f t="shared" si="4"/>
        <v>BR024-26113</v>
      </c>
      <c r="H295">
        <v>5550</v>
      </c>
    </row>
    <row r="296" spans="1:8" x14ac:dyDescent="0.3">
      <c r="A296" s="61" t="s">
        <v>64</v>
      </c>
      <c r="B296" s="56" t="s">
        <v>82</v>
      </c>
      <c r="C296" s="65" t="s">
        <v>206</v>
      </c>
      <c r="D296">
        <v>2</v>
      </c>
      <c r="E296">
        <v>1</v>
      </c>
      <c r="F296">
        <v>5</v>
      </c>
      <c r="G296" t="str">
        <f t="shared" si="4"/>
        <v>BR024-26215</v>
      </c>
      <c r="H296">
        <v>5550</v>
      </c>
    </row>
    <row r="297" spans="1:8" x14ac:dyDescent="0.3">
      <c r="A297" s="61" t="s">
        <v>64</v>
      </c>
      <c r="B297" s="56" t="s">
        <v>82</v>
      </c>
      <c r="C297" s="65" t="s">
        <v>206</v>
      </c>
      <c r="D297">
        <v>2</v>
      </c>
      <c r="E297">
        <v>1</v>
      </c>
      <c r="F297">
        <v>6</v>
      </c>
      <c r="G297" t="str">
        <f t="shared" si="4"/>
        <v>BR024-26216</v>
      </c>
      <c r="H297">
        <v>5550</v>
      </c>
    </row>
    <row r="298" spans="1:8" x14ac:dyDescent="0.3">
      <c r="A298" s="61" t="s">
        <v>66</v>
      </c>
      <c r="B298" s="56" t="s">
        <v>82</v>
      </c>
      <c r="C298" s="65" t="s">
        <v>207</v>
      </c>
      <c r="D298">
        <v>1</v>
      </c>
      <c r="E298">
        <v>1</v>
      </c>
      <c r="F298">
        <v>1</v>
      </c>
      <c r="G298" t="str">
        <f t="shared" si="4"/>
        <v>BR024-27111</v>
      </c>
      <c r="H298">
        <v>5550</v>
      </c>
    </row>
    <row r="299" spans="1:8" x14ac:dyDescent="0.3">
      <c r="A299" s="61" t="s">
        <v>66</v>
      </c>
      <c r="B299" s="56" t="s">
        <v>82</v>
      </c>
      <c r="C299" s="65" t="s">
        <v>207</v>
      </c>
      <c r="D299">
        <v>1</v>
      </c>
      <c r="E299">
        <v>1</v>
      </c>
      <c r="F299">
        <v>4</v>
      </c>
      <c r="G299" t="str">
        <f t="shared" si="4"/>
        <v>BR024-27114</v>
      </c>
      <c r="H299">
        <v>5550</v>
      </c>
    </row>
    <row r="300" spans="1:8" x14ac:dyDescent="0.3">
      <c r="A300" s="61" t="s">
        <v>66</v>
      </c>
      <c r="B300" s="56" t="s">
        <v>82</v>
      </c>
      <c r="C300" s="65" t="s">
        <v>207</v>
      </c>
      <c r="D300">
        <v>2</v>
      </c>
      <c r="E300">
        <v>1</v>
      </c>
      <c r="F300">
        <v>6</v>
      </c>
      <c r="G300" t="str">
        <f t="shared" si="4"/>
        <v>BR024-27216</v>
      </c>
      <c r="H300">
        <v>5550</v>
      </c>
    </row>
    <row r="301" spans="1:8" x14ac:dyDescent="0.3">
      <c r="A301" s="61" t="s">
        <v>66</v>
      </c>
      <c r="B301" s="56" t="s">
        <v>82</v>
      </c>
      <c r="C301" s="65" t="s">
        <v>207</v>
      </c>
      <c r="D301">
        <v>2</v>
      </c>
      <c r="E301">
        <v>1</v>
      </c>
      <c r="F301">
        <v>8</v>
      </c>
      <c r="G301" t="str">
        <f t="shared" si="4"/>
        <v>BR024-27218</v>
      </c>
      <c r="H301">
        <v>5550</v>
      </c>
    </row>
    <row r="302" spans="1:8" x14ac:dyDescent="0.3">
      <c r="A302" s="62" t="s">
        <v>68</v>
      </c>
      <c r="B302" s="56" t="s">
        <v>82</v>
      </c>
      <c r="C302" s="66" t="s">
        <v>208</v>
      </c>
      <c r="D302">
        <v>1</v>
      </c>
      <c r="E302">
        <v>1</v>
      </c>
      <c r="F302">
        <v>2</v>
      </c>
      <c r="G302" t="str">
        <f t="shared" si="4"/>
        <v>BR024-28112</v>
      </c>
      <c r="H302">
        <v>5550</v>
      </c>
    </row>
    <row r="303" spans="1:8" x14ac:dyDescent="0.3">
      <c r="A303" s="62" t="s">
        <v>68</v>
      </c>
      <c r="B303" s="56" t="s">
        <v>82</v>
      </c>
      <c r="C303" s="66" t="s">
        <v>208</v>
      </c>
      <c r="D303">
        <v>1</v>
      </c>
      <c r="E303">
        <v>1</v>
      </c>
      <c r="F303">
        <v>4</v>
      </c>
      <c r="G303" t="str">
        <f t="shared" si="4"/>
        <v>BR024-28114</v>
      </c>
      <c r="H303">
        <v>5550</v>
      </c>
    </row>
    <row r="304" spans="1:8" x14ac:dyDescent="0.3">
      <c r="A304" s="62" t="s">
        <v>68</v>
      </c>
      <c r="B304" s="56" t="s">
        <v>82</v>
      </c>
      <c r="C304" s="66" t="s">
        <v>208</v>
      </c>
      <c r="D304">
        <v>2</v>
      </c>
      <c r="E304">
        <v>1</v>
      </c>
      <c r="F304">
        <v>6</v>
      </c>
      <c r="G304" t="str">
        <f t="shared" si="4"/>
        <v>BR024-28216</v>
      </c>
      <c r="H304">
        <v>5550</v>
      </c>
    </row>
    <row r="305" spans="1:8" x14ac:dyDescent="0.3">
      <c r="A305" s="61" t="s">
        <v>68</v>
      </c>
      <c r="B305" s="56" t="s">
        <v>82</v>
      </c>
      <c r="C305" s="65" t="s">
        <v>208</v>
      </c>
      <c r="D305">
        <v>2</v>
      </c>
      <c r="E305">
        <v>1</v>
      </c>
      <c r="F305">
        <v>7</v>
      </c>
      <c r="G305" t="str">
        <f t="shared" si="4"/>
        <v>BR024-28217</v>
      </c>
      <c r="H305">
        <v>5550</v>
      </c>
    </row>
    <row r="306" spans="1:8" x14ac:dyDescent="0.3">
      <c r="A306" s="61" t="s">
        <v>69</v>
      </c>
      <c r="B306" s="56" t="s">
        <v>82</v>
      </c>
      <c r="C306" s="65" t="s">
        <v>209</v>
      </c>
      <c r="D306">
        <v>1</v>
      </c>
      <c r="E306">
        <v>1</v>
      </c>
      <c r="F306">
        <v>1</v>
      </c>
      <c r="G306" t="str">
        <f t="shared" si="4"/>
        <v>BR024-29111</v>
      </c>
      <c r="H306">
        <v>5550</v>
      </c>
    </row>
    <row r="307" spans="1:8" x14ac:dyDescent="0.3">
      <c r="A307" s="61" t="s">
        <v>69</v>
      </c>
      <c r="B307" s="56" t="s">
        <v>82</v>
      </c>
      <c r="C307" s="65" t="s">
        <v>209</v>
      </c>
      <c r="D307">
        <v>1</v>
      </c>
      <c r="E307">
        <v>1</v>
      </c>
      <c r="F307">
        <v>3</v>
      </c>
      <c r="G307" t="str">
        <f t="shared" si="4"/>
        <v>BR024-29113</v>
      </c>
      <c r="H307">
        <v>5550</v>
      </c>
    </row>
    <row r="308" spans="1:8" x14ac:dyDescent="0.3">
      <c r="A308" s="62" t="s">
        <v>69</v>
      </c>
      <c r="B308" s="56" t="s">
        <v>82</v>
      </c>
      <c r="C308" s="66" t="s">
        <v>209</v>
      </c>
      <c r="D308">
        <v>2</v>
      </c>
      <c r="E308">
        <v>1</v>
      </c>
      <c r="F308">
        <v>6</v>
      </c>
      <c r="G308" t="str">
        <f t="shared" si="4"/>
        <v>BR024-29216</v>
      </c>
      <c r="H308">
        <v>5550</v>
      </c>
    </row>
    <row r="309" spans="1:8" x14ac:dyDescent="0.3">
      <c r="A309" s="62" t="s">
        <v>69</v>
      </c>
      <c r="B309" s="56" t="s">
        <v>82</v>
      </c>
      <c r="C309" s="66" t="s">
        <v>209</v>
      </c>
      <c r="D309">
        <v>2</v>
      </c>
      <c r="E309">
        <v>1</v>
      </c>
      <c r="F309">
        <v>8</v>
      </c>
      <c r="G309" t="str">
        <f t="shared" si="4"/>
        <v>BR024-29218</v>
      </c>
      <c r="H309">
        <v>5550</v>
      </c>
    </row>
    <row r="310" spans="1:8" x14ac:dyDescent="0.3">
      <c r="A310" s="61" t="s">
        <v>85</v>
      </c>
      <c r="B310" s="56" t="s">
        <v>86</v>
      </c>
      <c r="C310" s="65" t="s">
        <v>210</v>
      </c>
      <c r="D310">
        <v>1</v>
      </c>
      <c r="E310">
        <v>1</v>
      </c>
      <c r="F310">
        <v>2</v>
      </c>
      <c r="G310" t="str">
        <f t="shared" si="4"/>
        <v>BR024-30112</v>
      </c>
      <c r="H310">
        <v>5550</v>
      </c>
    </row>
    <row r="311" spans="1:8" x14ac:dyDescent="0.3">
      <c r="A311" s="61" t="s">
        <v>85</v>
      </c>
      <c r="B311" s="56" t="s">
        <v>86</v>
      </c>
      <c r="C311" s="65" t="s">
        <v>210</v>
      </c>
      <c r="D311">
        <v>1</v>
      </c>
      <c r="E311">
        <v>1</v>
      </c>
      <c r="F311">
        <v>3</v>
      </c>
      <c r="G311" t="str">
        <f t="shared" si="4"/>
        <v>BR024-30113</v>
      </c>
      <c r="H311">
        <v>5550</v>
      </c>
    </row>
    <row r="312" spans="1:8" x14ac:dyDescent="0.3">
      <c r="A312" s="61" t="s">
        <v>85</v>
      </c>
      <c r="B312" s="56" t="s">
        <v>86</v>
      </c>
      <c r="C312" s="65" t="s">
        <v>210</v>
      </c>
      <c r="D312">
        <v>2</v>
      </c>
      <c r="E312">
        <v>1</v>
      </c>
      <c r="F312">
        <v>6</v>
      </c>
      <c r="G312" t="str">
        <f t="shared" si="4"/>
        <v>BR024-30216</v>
      </c>
      <c r="H312">
        <v>5550</v>
      </c>
    </row>
    <row r="313" spans="1:8" x14ac:dyDescent="0.3">
      <c r="A313" s="61" t="s">
        <v>85</v>
      </c>
      <c r="B313" s="56" t="s">
        <v>86</v>
      </c>
      <c r="C313" s="65" t="s">
        <v>210</v>
      </c>
      <c r="D313">
        <v>2</v>
      </c>
      <c r="E313">
        <v>1</v>
      </c>
      <c r="F313">
        <v>8</v>
      </c>
      <c r="G313" t="str">
        <f t="shared" si="4"/>
        <v>BR024-30218</v>
      </c>
      <c r="H313">
        <v>5550</v>
      </c>
    </row>
    <row r="314" spans="1:8" x14ac:dyDescent="0.3">
      <c r="A314" s="61" t="s">
        <v>87</v>
      </c>
      <c r="B314" s="56" t="s">
        <v>88</v>
      </c>
      <c r="C314" s="65" t="s">
        <v>211</v>
      </c>
      <c r="D314">
        <v>1</v>
      </c>
      <c r="E314">
        <v>1</v>
      </c>
      <c r="F314">
        <v>3</v>
      </c>
      <c r="G314" t="str">
        <f t="shared" si="4"/>
        <v>BR024-31113</v>
      </c>
      <c r="H314">
        <v>5550</v>
      </c>
    </row>
    <row r="315" spans="1:8" x14ac:dyDescent="0.3">
      <c r="A315" s="61" t="s">
        <v>87</v>
      </c>
      <c r="B315" s="56" t="s">
        <v>88</v>
      </c>
      <c r="C315" s="65" t="s">
        <v>211</v>
      </c>
      <c r="D315">
        <v>1</v>
      </c>
      <c r="E315">
        <v>1</v>
      </c>
      <c r="F315">
        <v>4</v>
      </c>
      <c r="G315" t="str">
        <f t="shared" si="4"/>
        <v>BR024-31114</v>
      </c>
      <c r="H315">
        <v>5550</v>
      </c>
    </row>
    <row r="316" spans="1:8" x14ac:dyDescent="0.3">
      <c r="A316" s="61" t="s">
        <v>87</v>
      </c>
      <c r="B316" s="56" t="s">
        <v>88</v>
      </c>
      <c r="C316" s="65" t="s">
        <v>211</v>
      </c>
      <c r="D316">
        <v>2</v>
      </c>
      <c r="E316">
        <v>1</v>
      </c>
      <c r="F316">
        <v>7</v>
      </c>
      <c r="G316" t="str">
        <f t="shared" si="4"/>
        <v>BR024-31217</v>
      </c>
      <c r="H316">
        <v>5550</v>
      </c>
    </row>
    <row r="317" spans="1:8" x14ac:dyDescent="0.3">
      <c r="A317" s="61" t="s">
        <v>87</v>
      </c>
      <c r="B317" s="56" t="s">
        <v>88</v>
      </c>
      <c r="C317" s="65" t="s">
        <v>211</v>
      </c>
      <c r="D317">
        <v>2</v>
      </c>
      <c r="E317">
        <v>1</v>
      </c>
      <c r="F317">
        <v>8</v>
      </c>
      <c r="G317" t="str">
        <f t="shared" si="4"/>
        <v>BR024-31218</v>
      </c>
      <c r="H317">
        <v>5550</v>
      </c>
    </row>
    <row r="318" spans="1:8" x14ac:dyDescent="0.3">
      <c r="A318" s="61" t="s">
        <v>89</v>
      </c>
      <c r="B318" s="56" t="s">
        <v>90</v>
      </c>
      <c r="C318" s="65" t="s">
        <v>212</v>
      </c>
      <c r="D318">
        <v>1</v>
      </c>
      <c r="E318">
        <v>1</v>
      </c>
      <c r="F318">
        <v>2</v>
      </c>
      <c r="G318" t="str">
        <f t="shared" si="4"/>
        <v>BR024-32112</v>
      </c>
      <c r="H318">
        <v>5550</v>
      </c>
    </row>
    <row r="319" spans="1:8" x14ac:dyDescent="0.3">
      <c r="A319" s="61" t="s">
        <v>89</v>
      </c>
      <c r="B319" s="56" t="s">
        <v>90</v>
      </c>
      <c r="C319" s="65" t="s">
        <v>212</v>
      </c>
      <c r="D319">
        <v>1</v>
      </c>
      <c r="E319">
        <v>1</v>
      </c>
      <c r="F319">
        <v>4</v>
      </c>
      <c r="G319" t="str">
        <f t="shared" si="4"/>
        <v>BR024-32114</v>
      </c>
      <c r="H319">
        <v>5550</v>
      </c>
    </row>
    <row r="320" spans="1:8" x14ac:dyDescent="0.3">
      <c r="A320" s="61" t="s">
        <v>89</v>
      </c>
      <c r="B320" s="56" t="s">
        <v>90</v>
      </c>
      <c r="C320" s="65" t="s">
        <v>212</v>
      </c>
      <c r="D320">
        <v>2</v>
      </c>
      <c r="E320">
        <v>1</v>
      </c>
      <c r="F320">
        <v>6</v>
      </c>
      <c r="G320" t="str">
        <f t="shared" si="4"/>
        <v>BR024-32216</v>
      </c>
      <c r="H320">
        <v>5550</v>
      </c>
    </row>
    <row r="321" spans="1:8" x14ac:dyDescent="0.3">
      <c r="A321" s="61" t="s">
        <v>89</v>
      </c>
      <c r="B321" s="56" t="s">
        <v>90</v>
      </c>
      <c r="C321" s="65" t="s">
        <v>212</v>
      </c>
      <c r="D321">
        <v>2</v>
      </c>
      <c r="E321">
        <v>1</v>
      </c>
      <c r="F321">
        <v>8</v>
      </c>
      <c r="G321" t="str">
        <f t="shared" si="4"/>
        <v>BR024-32218</v>
      </c>
      <c r="H321">
        <v>5550</v>
      </c>
    </row>
    <row r="322" spans="1:8" x14ac:dyDescent="0.3">
      <c r="A322" s="61" t="s">
        <v>91</v>
      </c>
      <c r="B322" s="56" t="s">
        <v>90</v>
      </c>
      <c r="C322" s="65" t="s">
        <v>213</v>
      </c>
      <c r="D322">
        <v>1</v>
      </c>
      <c r="E322">
        <v>1</v>
      </c>
      <c r="F322">
        <v>2</v>
      </c>
      <c r="G322" t="str">
        <f t="shared" ref="G322:G385" si="5">CONCATENATE("BR024-","",C322,FIXED(D322,0,0),E322,F322)</f>
        <v>BR024-33112</v>
      </c>
      <c r="H322">
        <v>5550</v>
      </c>
    </row>
    <row r="323" spans="1:8" x14ac:dyDescent="0.3">
      <c r="A323" s="61" t="s">
        <v>91</v>
      </c>
      <c r="B323" s="56" t="s">
        <v>90</v>
      </c>
      <c r="C323" s="65" t="s">
        <v>213</v>
      </c>
      <c r="D323">
        <v>1</v>
      </c>
      <c r="E323">
        <v>1</v>
      </c>
      <c r="F323">
        <v>4</v>
      </c>
      <c r="G323" t="str">
        <f t="shared" si="5"/>
        <v>BR024-33114</v>
      </c>
      <c r="H323">
        <v>5550</v>
      </c>
    </row>
    <row r="324" spans="1:8" x14ac:dyDescent="0.3">
      <c r="A324" s="61" t="s">
        <v>91</v>
      </c>
      <c r="B324" s="56" t="s">
        <v>90</v>
      </c>
      <c r="C324" s="65" t="s">
        <v>213</v>
      </c>
      <c r="D324">
        <v>2</v>
      </c>
      <c r="E324">
        <v>1</v>
      </c>
      <c r="F324">
        <v>5</v>
      </c>
      <c r="G324" t="str">
        <f t="shared" si="5"/>
        <v>BR024-33215</v>
      </c>
      <c r="H324">
        <v>5550</v>
      </c>
    </row>
    <row r="325" spans="1:8" x14ac:dyDescent="0.3">
      <c r="A325" s="61" t="s">
        <v>91</v>
      </c>
      <c r="B325" s="56" t="s">
        <v>90</v>
      </c>
      <c r="C325" s="65" t="s">
        <v>213</v>
      </c>
      <c r="D325">
        <v>2</v>
      </c>
      <c r="E325">
        <v>1</v>
      </c>
      <c r="F325">
        <v>6</v>
      </c>
      <c r="G325" t="str">
        <f t="shared" si="5"/>
        <v>BR024-33216</v>
      </c>
      <c r="H325">
        <v>5550</v>
      </c>
    </row>
    <row r="326" spans="1:8" x14ac:dyDescent="0.3">
      <c r="A326" s="61" t="s">
        <v>92</v>
      </c>
      <c r="B326" s="56" t="s">
        <v>90</v>
      </c>
      <c r="C326" s="65" t="s">
        <v>214</v>
      </c>
      <c r="D326">
        <v>1</v>
      </c>
      <c r="E326">
        <v>1</v>
      </c>
      <c r="F326">
        <v>2</v>
      </c>
      <c r="G326" t="str">
        <f t="shared" si="5"/>
        <v>BR024-34112</v>
      </c>
      <c r="H326">
        <v>5550</v>
      </c>
    </row>
    <row r="327" spans="1:8" x14ac:dyDescent="0.3">
      <c r="A327" s="61" t="s">
        <v>92</v>
      </c>
      <c r="B327" s="56" t="s">
        <v>90</v>
      </c>
      <c r="C327" s="65" t="s">
        <v>214</v>
      </c>
      <c r="D327">
        <v>1</v>
      </c>
      <c r="E327">
        <v>1</v>
      </c>
      <c r="F327">
        <v>3</v>
      </c>
      <c r="G327" t="str">
        <f t="shared" si="5"/>
        <v>BR024-34113</v>
      </c>
      <c r="H327">
        <v>5550</v>
      </c>
    </row>
    <row r="328" spans="1:8" x14ac:dyDescent="0.3">
      <c r="A328" s="61" t="s">
        <v>92</v>
      </c>
      <c r="B328" s="56" t="s">
        <v>90</v>
      </c>
      <c r="C328" s="65" t="s">
        <v>214</v>
      </c>
      <c r="D328">
        <v>2</v>
      </c>
      <c r="E328">
        <v>1</v>
      </c>
      <c r="F328">
        <v>6</v>
      </c>
      <c r="G328" t="str">
        <f t="shared" si="5"/>
        <v>BR024-34216</v>
      </c>
      <c r="H328">
        <v>5550</v>
      </c>
    </row>
    <row r="329" spans="1:8" x14ac:dyDescent="0.3">
      <c r="A329" s="61" t="s">
        <v>92</v>
      </c>
      <c r="B329" s="56" t="s">
        <v>90</v>
      </c>
      <c r="C329" s="65" t="s">
        <v>214</v>
      </c>
      <c r="D329">
        <v>2</v>
      </c>
      <c r="E329">
        <v>1</v>
      </c>
      <c r="F329">
        <v>7</v>
      </c>
      <c r="G329" t="str">
        <f t="shared" si="5"/>
        <v>BR024-34217</v>
      </c>
      <c r="H329">
        <v>5550</v>
      </c>
    </row>
    <row r="330" spans="1:8" x14ac:dyDescent="0.3">
      <c r="A330" s="61" t="s">
        <v>93</v>
      </c>
      <c r="B330" s="56" t="s">
        <v>86</v>
      </c>
      <c r="C330" s="65" t="s">
        <v>215</v>
      </c>
      <c r="D330">
        <v>1</v>
      </c>
      <c r="E330">
        <v>1</v>
      </c>
      <c r="F330">
        <v>1</v>
      </c>
      <c r="G330" t="str">
        <f t="shared" si="5"/>
        <v>BR024-35111</v>
      </c>
      <c r="H330">
        <v>5550</v>
      </c>
    </row>
    <row r="331" spans="1:8" x14ac:dyDescent="0.3">
      <c r="A331" s="61" t="s">
        <v>93</v>
      </c>
      <c r="B331" s="56" t="s">
        <v>86</v>
      </c>
      <c r="C331" s="65" t="s">
        <v>215</v>
      </c>
      <c r="D331">
        <v>1</v>
      </c>
      <c r="E331">
        <v>1</v>
      </c>
      <c r="F331">
        <v>4</v>
      </c>
      <c r="G331" t="str">
        <f t="shared" si="5"/>
        <v>BR024-35114</v>
      </c>
      <c r="H331">
        <v>5550</v>
      </c>
    </row>
    <row r="332" spans="1:8" x14ac:dyDescent="0.3">
      <c r="A332" s="61" t="s">
        <v>93</v>
      </c>
      <c r="B332" s="56" t="s">
        <v>86</v>
      </c>
      <c r="C332" s="65" t="s">
        <v>215</v>
      </c>
      <c r="D332">
        <v>2</v>
      </c>
      <c r="E332">
        <v>1</v>
      </c>
      <c r="F332">
        <v>6</v>
      </c>
      <c r="G332" t="str">
        <f t="shared" si="5"/>
        <v>BR024-35216</v>
      </c>
      <c r="H332">
        <v>5550</v>
      </c>
    </row>
    <row r="333" spans="1:8" x14ac:dyDescent="0.3">
      <c r="A333" s="61" t="s">
        <v>93</v>
      </c>
      <c r="B333" s="56" t="s">
        <v>86</v>
      </c>
      <c r="C333" s="65" t="s">
        <v>215</v>
      </c>
      <c r="D333">
        <v>2</v>
      </c>
      <c r="E333">
        <v>1</v>
      </c>
      <c r="F333">
        <v>8</v>
      </c>
      <c r="G333" t="str">
        <f t="shared" si="5"/>
        <v>BR024-35218</v>
      </c>
      <c r="H333">
        <v>5550</v>
      </c>
    </row>
    <row r="334" spans="1:8" x14ac:dyDescent="0.3">
      <c r="A334" s="58" t="s">
        <v>94</v>
      </c>
      <c r="B334" s="56" t="s">
        <v>88</v>
      </c>
      <c r="C334" s="67" t="s">
        <v>216</v>
      </c>
      <c r="D334">
        <v>1</v>
      </c>
      <c r="E334">
        <v>1</v>
      </c>
      <c r="F334">
        <v>1</v>
      </c>
      <c r="G334" t="str">
        <f t="shared" si="5"/>
        <v>BR024-36111</v>
      </c>
      <c r="H334">
        <v>5550</v>
      </c>
    </row>
    <row r="335" spans="1:8" x14ac:dyDescent="0.3">
      <c r="A335" s="58" t="s">
        <v>94</v>
      </c>
      <c r="B335" s="56" t="s">
        <v>88</v>
      </c>
      <c r="C335" s="67" t="s">
        <v>216</v>
      </c>
      <c r="D335">
        <v>1</v>
      </c>
      <c r="E335">
        <v>1</v>
      </c>
      <c r="F335">
        <v>3</v>
      </c>
      <c r="G335" t="str">
        <f t="shared" si="5"/>
        <v>BR024-36113</v>
      </c>
      <c r="H335">
        <v>5550</v>
      </c>
    </row>
    <row r="336" spans="1:8" x14ac:dyDescent="0.3">
      <c r="A336" s="58" t="s">
        <v>94</v>
      </c>
      <c r="B336" s="56" t="s">
        <v>88</v>
      </c>
      <c r="C336" s="67" t="s">
        <v>216</v>
      </c>
      <c r="D336">
        <v>2</v>
      </c>
      <c r="E336">
        <v>1</v>
      </c>
      <c r="F336">
        <v>5</v>
      </c>
      <c r="G336" t="str">
        <f t="shared" si="5"/>
        <v>BR024-36215</v>
      </c>
      <c r="H336">
        <v>5550</v>
      </c>
    </row>
    <row r="337" spans="1:8" x14ac:dyDescent="0.3">
      <c r="A337" s="58" t="s">
        <v>94</v>
      </c>
      <c r="B337" s="56" t="s">
        <v>88</v>
      </c>
      <c r="C337" s="67" t="s">
        <v>216</v>
      </c>
      <c r="D337">
        <v>2</v>
      </c>
      <c r="E337">
        <v>1</v>
      </c>
      <c r="F337">
        <v>7</v>
      </c>
      <c r="G337" t="str">
        <f t="shared" si="5"/>
        <v>BR024-36217</v>
      </c>
      <c r="H337">
        <v>5550</v>
      </c>
    </row>
    <row r="338" spans="1:8" x14ac:dyDescent="0.3">
      <c r="A338" s="58" t="s">
        <v>95</v>
      </c>
      <c r="B338" s="56" t="s">
        <v>90</v>
      </c>
      <c r="C338" s="67" t="s">
        <v>217</v>
      </c>
      <c r="D338">
        <v>1</v>
      </c>
      <c r="E338">
        <v>1</v>
      </c>
      <c r="F338">
        <v>1</v>
      </c>
      <c r="G338" t="str">
        <f t="shared" si="5"/>
        <v>BR024-37111</v>
      </c>
      <c r="H338">
        <v>5550</v>
      </c>
    </row>
    <row r="339" spans="1:8" x14ac:dyDescent="0.3">
      <c r="A339" s="58" t="s">
        <v>95</v>
      </c>
      <c r="B339" s="56" t="s">
        <v>90</v>
      </c>
      <c r="C339" s="67" t="s">
        <v>217</v>
      </c>
      <c r="D339">
        <v>1</v>
      </c>
      <c r="E339">
        <v>1</v>
      </c>
      <c r="F339">
        <v>4</v>
      </c>
      <c r="G339" t="str">
        <f t="shared" si="5"/>
        <v>BR024-37114</v>
      </c>
      <c r="H339">
        <v>5550</v>
      </c>
    </row>
    <row r="340" spans="1:8" x14ac:dyDescent="0.3">
      <c r="A340" s="58" t="s">
        <v>95</v>
      </c>
      <c r="B340" s="56" t="s">
        <v>90</v>
      </c>
      <c r="C340" s="67" t="s">
        <v>217</v>
      </c>
      <c r="D340">
        <v>2</v>
      </c>
      <c r="E340">
        <v>1</v>
      </c>
      <c r="F340">
        <v>5</v>
      </c>
      <c r="G340" t="str">
        <f t="shared" si="5"/>
        <v>BR024-37215</v>
      </c>
      <c r="H340">
        <v>5550</v>
      </c>
    </row>
    <row r="341" spans="1:8" x14ac:dyDescent="0.3">
      <c r="A341" s="58" t="s">
        <v>95</v>
      </c>
      <c r="B341" s="56" t="s">
        <v>90</v>
      </c>
      <c r="C341" s="67" t="s">
        <v>217</v>
      </c>
      <c r="D341">
        <v>2</v>
      </c>
      <c r="E341">
        <v>1</v>
      </c>
      <c r="F341">
        <v>8</v>
      </c>
      <c r="G341" t="str">
        <f t="shared" si="5"/>
        <v>BR024-37218</v>
      </c>
      <c r="H341">
        <v>5550</v>
      </c>
    </row>
    <row r="342" spans="1:8" x14ac:dyDescent="0.3">
      <c r="A342" s="58" t="s">
        <v>96</v>
      </c>
      <c r="B342" s="56" t="s">
        <v>90</v>
      </c>
      <c r="C342" s="67" t="s">
        <v>218</v>
      </c>
      <c r="D342">
        <v>1</v>
      </c>
      <c r="E342">
        <v>1</v>
      </c>
      <c r="F342">
        <v>2</v>
      </c>
      <c r="G342" t="str">
        <f t="shared" si="5"/>
        <v>BR024-38112</v>
      </c>
      <c r="H342">
        <v>5550</v>
      </c>
    </row>
    <row r="343" spans="1:8" x14ac:dyDescent="0.3">
      <c r="A343" s="58" t="s">
        <v>96</v>
      </c>
      <c r="B343" s="56" t="s">
        <v>90</v>
      </c>
      <c r="C343" s="67" t="s">
        <v>218</v>
      </c>
      <c r="D343">
        <v>1</v>
      </c>
      <c r="E343">
        <v>1</v>
      </c>
      <c r="F343">
        <v>3</v>
      </c>
      <c r="G343" t="str">
        <f t="shared" si="5"/>
        <v>BR024-38113</v>
      </c>
      <c r="H343">
        <v>5550</v>
      </c>
    </row>
    <row r="344" spans="1:8" x14ac:dyDescent="0.3">
      <c r="A344" s="58" t="s">
        <v>96</v>
      </c>
      <c r="B344" s="56" t="s">
        <v>90</v>
      </c>
      <c r="C344" s="67" t="s">
        <v>218</v>
      </c>
      <c r="D344">
        <v>2</v>
      </c>
      <c r="E344">
        <v>1</v>
      </c>
      <c r="F344">
        <v>6</v>
      </c>
      <c r="G344" t="str">
        <f t="shared" si="5"/>
        <v>BR024-38216</v>
      </c>
      <c r="H344">
        <v>5550</v>
      </c>
    </row>
    <row r="345" spans="1:8" x14ac:dyDescent="0.3">
      <c r="A345" s="58" t="s">
        <v>96</v>
      </c>
      <c r="B345" s="56" t="s">
        <v>90</v>
      </c>
      <c r="C345" s="67" t="s">
        <v>218</v>
      </c>
      <c r="D345">
        <v>2</v>
      </c>
      <c r="E345">
        <v>1</v>
      </c>
      <c r="F345">
        <v>7</v>
      </c>
      <c r="G345" t="str">
        <f t="shared" si="5"/>
        <v>BR024-38217</v>
      </c>
      <c r="H345">
        <v>5550</v>
      </c>
    </row>
    <row r="346" spans="1:8" x14ac:dyDescent="0.3">
      <c r="A346" s="58" t="s">
        <v>97</v>
      </c>
      <c r="B346" s="55" t="s">
        <v>86</v>
      </c>
      <c r="C346" s="67" t="s">
        <v>219</v>
      </c>
      <c r="D346">
        <v>1</v>
      </c>
      <c r="E346">
        <v>1</v>
      </c>
      <c r="F346">
        <v>1</v>
      </c>
      <c r="G346" t="str">
        <f t="shared" si="5"/>
        <v>BR024-39111</v>
      </c>
      <c r="H346">
        <v>5550</v>
      </c>
    </row>
    <row r="347" spans="1:8" x14ac:dyDescent="0.3">
      <c r="A347" s="58" t="s">
        <v>97</v>
      </c>
      <c r="B347" s="55" t="s">
        <v>86</v>
      </c>
      <c r="C347" s="67" t="s">
        <v>219</v>
      </c>
      <c r="D347">
        <v>1</v>
      </c>
      <c r="E347">
        <v>1</v>
      </c>
      <c r="F347">
        <v>3</v>
      </c>
      <c r="G347" t="str">
        <f t="shared" si="5"/>
        <v>BR024-39113</v>
      </c>
      <c r="H347">
        <v>5550</v>
      </c>
    </row>
    <row r="348" spans="1:8" x14ac:dyDescent="0.3">
      <c r="A348" s="58" t="s">
        <v>97</v>
      </c>
      <c r="B348" s="55" t="s">
        <v>86</v>
      </c>
      <c r="C348" s="67" t="s">
        <v>219</v>
      </c>
      <c r="D348">
        <v>2</v>
      </c>
      <c r="E348">
        <v>1</v>
      </c>
      <c r="F348">
        <v>5</v>
      </c>
      <c r="G348" t="str">
        <f t="shared" si="5"/>
        <v>BR024-39215</v>
      </c>
      <c r="H348">
        <v>5550</v>
      </c>
    </row>
    <row r="349" spans="1:8" x14ac:dyDescent="0.3">
      <c r="A349" s="58" t="s">
        <v>97</v>
      </c>
      <c r="B349" s="55" t="s">
        <v>86</v>
      </c>
      <c r="C349" s="67" t="s">
        <v>219</v>
      </c>
      <c r="D349">
        <v>2</v>
      </c>
      <c r="E349">
        <v>1</v>
      </c>
      <c r="F349">
        <v>8</v>
      </c>
      <c r="G349" t="str">
        <f t="shared" si="5"/>
        <v>BR024-39218</v>
      </c>
      <c r="H349">
        <v>5550</v>
      </c>
    </row>
    <row r="350" spans="1:8" x14ac:dyDescent="0.3">
      <c r="A350" s="58" t="s">
        <v>98</v>
      </c>
      <c r="B350" s="55" t="s">
        <v>138</v>
      </c>
      <c r="C350" s="67" t="s">
        <v>220</v>
      </c>
      <c r="D350">
        <v>1</v>
      </c>
      <c r="E350">
        <v>1</v>
      </c>
      <c r="F350">
        <v>1</v>
      </c>
      <c r="G350" t="str">
        <f t="shared" si="5"/>
        <v>BR024-40111</v>
      </c>
      <c r="H350">
        <v>5550</v>
      </c>
    </row>
    <row r="351" spans="1:8" x14ac:dyDescent="0.3">
      <c r="A351" s="58" t="s">
        <v>98</v>
      </c>
      <c r="B351" s="55" t="s">
        <v>138</v>
      </c>
      <c r="C351" s="67" t="s">
        <v>220</v>
      </c>
      <c r="D351">
        <v>1</v>
      </c>
      <c r="E351">
        <v>1</v>
      </c>
      <c r="F351">
        <v>3</v>
      </c>
      <c r="G351" t="str">
        <f t="shared" si="5"/>
        <v>BR024-40113</v>
      </c>
      <c r="H351">
        <v>5550</v>
      </c>
    </row>
    <row r="352" spans="1:8" x14ac:dyDescent="0.3">
      <c r="A352" s="58" t="s">
        <v>98</v>
      </c>
      <c r="B352" s="55" t="s">
        <v>138</v>
      </c>
      <c r="C352" s="67" t="s">
        <v>220</v>
      </c>
      <c r="D352">
        <v>2</v>
      </c>
      <c r="E352">
        <v>1</v>
      </c>
      <c r="F352">
        <v>7</v>
      </c>
      <c r="G352" t="str">
        <f t="shared" si="5"/>
        <v>BR024-40217</v>
      </c>
      <c r="H352">
        <v>5550</v>
      </c>
    </row>
    <row r="353" spans="1:8" x14ac:dyDescent="0.3">
      <c r="A353" s="58" t="s">
        <v>98</v>
      </c>
      <c r="B353" s="55" t="s">
        <v>138</v>
      </c>
      <c r="C353" s="67" t="s">
        <v>220</v>
      </c>
      <c r="D353">
        <v>2</v>
      </c>
      <c r="E353">
        <v>1</v>
      </c>
      <c r="F353">
        <v>8</v>
      </c>
      <c r="G353" t="str">
        <f t="shared" si="5"/>
        <v>BR024-40218</v>
      </c>
      <c r="H353">
        <v>5550</v>
      </c>
    </row>
    <row r="354" spans="1:8" x14ac:dyDescent="0.3">
      <c r="A354" s="58" t="s">
        <v>177</v>
      </c>
      <c r="B354" s="55" t="s">
        <v>90</v>
      </c>
      <c r="C354" s="67" t="s">
        <v>221</v>
      </c>
      <c r="D354">
        <v>1</v>
      </c>
      <c r="E354">
        <v>1</v>
      </c>
      <c r="F354">
        <v>3</v>
      </c>
      <c r="G354" t="str">
        <f t="shared" si="5"/>
        <v>BR024-41113</v>
      </c>
      <c r="H354">
        <v>5550</v>
      </c>
    </row>
    <row r="355" spans="1:8" x14ac:dyDescent="0.3">
      <c r="A355" s="58" t="s">
        <v>177</v>
      </c>
      <c r="B355" s="55" t="s">
        <v>90</v>
      </c>
      <c r="C355" s="67" t="s">
        <v>221</v>
      </c>
      <c r="D355">
        <v>1</v>
      </c>
      <c r="E355">
        <v>1</v>
      </c>
      <c r="F355">
        <v>4</v>
      </c>
      <c r="G355" t="str">
        <f t="shared" si="5"/>
        <v>BR024-41114</v>
      </c>
      <c r="H355">
        <v>5550</v>
      </c>
    </row>
    <row r="356" spans="1:8" x14ac:dyDescent="0.3">
      <c r="A356" s="58" t="s">
        <v>177</v>
      </c>
      <c r="B356" s="55" t="s">
        <v>90</v>
      </c>
      <c r="C356" s="67" t="s">
        <v>221</v>
      </c>
      <c r="D356">
        <v>2</v>
      </c>
      <c r="E356">
        <v>1</v>
      </c>
      <c r="F356">
        <v>5</v>
      </c>
      <c r="G356" t="str">
        <f t="shared" si="5"/>
        <v>BR024-41215</v>
      </c>
      <c r="H356">
        <v>5550</v>
      </c>
    </row>
    <row r="357" spans="1:8" x14ac:dyDescent="0.3">
      <c r="A357" s="58" t="s">
        <v>177</v>
      </c>
      <c r="B357" s="55" t="s">
        <v>90</v>
      </c>
      <c r="C357" s="67" t="s">
        <v>221</v>
      </c>
      <c r="D357">
        <v>2</v>
      </c>
      <c r="E357">
        <v>1</v>
      </c>
      <c r="F357">
        <v>7</v>
      </c>
      <c r="G357" t="str">
        <f t="shared" si="5"/>
        <v>BR024-41217</v>
      </c>
      <c r="H357">
        <v>5550</v>
      </c>
    </row>
    <row r="358" spans="1:8" x14ac:dyDescent="0.3">
      <c r="A358" s="58" t="s">
        <v>115</v>
      </c>
      <c r="B358" s="55" t="s">
        <v>86</v>
      </c>
      <c r="C358" s="67" t="s">
        <v>222</v>
      </c>
      <c r="D358">
        <v>1</v>
      </c>
      <c r="E358">
        <v>1</v>
      </c>
      <c r="F358">
        <v>2</v>
      </c>
      <c r="G358" t="str">
        <f t="shared" si="5"/>
        <v>BR024-42112</v>
      </c>
      <c r="H358">
        <v>5550</v>
      </c>
    </row>
    <row r="359" spans="1:8" x14ac:dyDescent="0.3">
      <c r="A359" s="58" t="s">
        <v>115</v>
      </c>
      <c r="B359" s="55" t="s">
        <v>86</v>
      </c>
      <c r="C359" s="67" t="s">
        <v>222</v>
      </c>
      <c r="D359">
        <v>1</v>
      </c>
      <c r="E359">
        <v>1</v>
      </c>
      <c r="F359">
        <v>4</v>
      </c>
      <c r="G359" t="str">
        <f t="shared" si="5"/>
        <v>BR024-42114</v>
      </c>
      <c r="H359">
        <v>5550</v>
      </c>
    </row>
    <row r="360" spans="1:8" x14ac:dyDescent="0.3">
      <c r="A360" s="58" t="s">
        <v>115</v>
      </c>
      <c r="B360" s="55" t="s">
        <v>86</v>
      </c>
      <c r="C360" s="67" t="s">
        <v>222</v>
      </c>
      <c r="D360">
        <v>2</v>
      </c>
      <c r="E360">
        <v>1</v>
      </c>
      <c r="F360">
        <v>6</v>
      </c>
      <c r="G360" t="str">
        <f t="shared" si="5"/>
        <v>BR024-42216</v>
      </c>
      <c r="H360">
        <v>5550</v>
      </c>
    </row>
    <row r="361" spans="1:8" x14ac:dyDescent="0.3">
      <c r="A361" s="58" t="s">
        <v>115</v>
      </c>
      <c r="B361" s="55" t="s">
        <v>86</v>
      </c>
      <c r="C361" s="67" t="s">
        <v>222</v>
      </c>
      <c r="D361">
        <v>2</v>
      </c>
      <c r="E361">
        <v>1</v>
      </c>
      <c r="F361">
        <v>7</v>
      </c>
      <c r="G361" t="str">
        <f t="shared" si="5"/>
        <v>BR024-42217</v>
      </c>
      <c r="H361">
        <v>5550</v>
      </c>
    </row>
    <row r="362" spans="1:8" x14ac:dyDescent="0.3">
      <c r="A362" s="58" t="s">
        <v>114</v>
      </c>
      <c r="B362" s="55" t="s">
        <v>90</v>
      </c>
      <c r="C362" s="67" t="s">
        <v>223</v>
      </c>
      <c r="D362">
        <v>1</v>
      </c>
      <c r="E362">
        <v>1</v>
      </c>
      <c r="F362">
        <v>1</v>
      </c>
      <c r="G362" t="str">
        <f t="shared" si="5"/>
        <v>BR024-43111</v>
      </c>
      <c r="H362">
        <v>5550</v>
      </c>
    </row>
    <row r="363" spans="1:8" x14ac:dyDescent="0.3">
      <c r="A363" s="58" t="s">
        <v>114</v>
      </c>
      <c r="B363" s="55" t="s">
        <v>90</v>
      </c>
      <c r="C363" s="67" t="s">
        <v>223</v>
      </c>
      <c r="D363">
        <v>1</v>
      </c>
      <c r="E363">
        <v>1</v>
      </c>
      <c r="F363">
        <v>3</v>
      </c>
      <c r="G363" t="str">
        <f t="shared" si="5"/>
        <v>BR024-43113</v>
      </c>
      <c r="H363">
        <v>5550</v>
      </c>
    </row>
    <row r="364" spans="1:8" x14ac:dyDescent="0.3">
      <c r="A364" s="58" t="s">
        <v>114</v>
      </c>
      <c r="B364" s="55" t="s">
        <v>90</v>
      </c>
      <c r="C364" s="67" t="s">
        <v>223</v>
      </c>
      <c r="D364">
        <v>2</v>
      </c>
      <c r="E364">
        <v>1</v>
      </c>
      <c r="F364">
        <v>5</v>
      </c>
      <c r="G364" t="str">
        <f t="shared" si="5"/>
        <v>BR024-43215</v>
      </c>
      <c r="H364">
        <v>5550</v>
      </c>
    </row>
    <row r="365" spans="1:8" ht="15" thickBot="1" x14ac:dyDescent="0.35">
      <c r="A365" s="59" t="s">
        <v>114</v>
      </c>
      <c r="B365" s="55" t="s">
        <v>90</v>
      </c>
      <c r="C365" s="68" t="s">
        <v>223</v>
      </c>
      <c r="D365">
        <v>2</v>
      </c>
      <c r="E365">
        <v>1</v>
      </c>
      <c r="F365">
        <v>7</v>
      </c>
      <c r="G365" t="str">
        <f t="shared" si="5"/>
        <v>BR024-43217</v>
      </c>
      <c r="H365">
        <v>5550</v>
      </c>
    </row>
    <row r="366" spans="1:8" ht="15" thickBot="1" x14ac:dyDescent="0.35">
      <c r="A366" s="59" t="s">
        <v>110</v>
      </c>
      <c r="B366" s="55" t="s">
        <v>86</v>
      </c>
      <c r="C366" s="68" t="s">
        <v>224</v>
      </c>
      <c r="D366">
        <v>1</v>
      </c>
      <c r="E366">
        <v>1</v>
      </c>
      <c r="F366">
        <v>1</v>
      </c>
      <c r="G366" t="str">
        <f t="shared" si="5"/>
        <v>BR024-44111</v>
      </c>
      <c r="H366">
        <v>5550</v>
      </c>
    </row>
    <row r="367" spans="1:8" ht="15" thickBot="1" x14ac:dyDescent="0.35">
      <c r="A367" s="59" t="s">
        <v>110</v>
      </c>
      <c r="B367" s="55" t="s">
        <v>86</v>
      </c>
      <c r="C367" s="68" t="s">
        <v>224</v>
      </c>
      <c r="D367">
        <v>1</v>
      </c>
      <c r="E367">
        <v>1</v>
      </c>
      <c r="F367">
        <v>4</v>
      </c>
      <c r="G367" t="str">
        <f t="shared" si="5"/>
        <v>BR024-44114</v>
      </c>
      <c r="H367">
        <v>5550</v>
      </c>
    </row>
    <row r="368" spans="1:8" ht="15" thickBot="1" x14ac:dyDescent="0.35">
      <c r="A368" s="59" t="s">
        <v>110</v>
      </c>
      <c r="B368" s="55" t="s">
        <v>86</v>
      </c>
      <c r="C368" s="68" t="s">
        <v>224</v>
      </c>
      <c r="D368">
        <v>2</v>
      </c>
      <c r="E368">
        <v>1</v>
      </c>
      <c r="F368">
        <v>6</v>
      </c>
      <c r="G368" t="str">
        <f t="shared" si="5"/>
        <v>BR024-44216</v>
      </c>
      <c r="H368">
        <v>5550</v>
      </c>
    </row>
    <row r="369" spans="1:8" ht="15" thickBot="1" x14ac:dyDescent="0.35">
      <c r="A369" s="59" t="s">
        <v>110</v>
      </c>
      <c r="B369" s="55" t="s">
        <v>86</v>
      </c>
      <c r="C369" s="68" t="s">
        <v>224</v>
      </c>
      <c r="D369">
        <v>2</v>
      </c>
      <c r="E369">
        <v>1</v>
      </c>
      <c r="F369">
        <v>8</v>
      </c>
      <c r="G369" t="str">
        <f t="shared" si="5"/>
        <v>BR024-44218</v>
      </c>
      <c r="H369">
        <v>5550</v>
      </c>
    </row>
    <row r="370" spans="1:8" ht="15" thickBot="1" x14ac:dyDescent="0.35">
      <c r="A370" s="59" t="s">
        <v>109</v>
      </c>
      <c r="B370" s="55" t="s">
        <v>88</v>
      </c>
      <c r="C370" s="68" t="s">
        <v>225</v>
      </c>
      <c r="D370">
        <v>1</v>
      </c>
      <c r="E370">
        <v>1</v>
      </c>
      <c r="F370">
        <v>2</v>
      </c>
      <c r="G370" t="str">
        <f t="shared" si="5"/>
        <v>BR024-45112</v>
      </c>
      <c r="H370">
        <v>5550</v>
      </c>
    </row>
    <row r="371" spans="1:8" ht="15" thickBot="1" x14ac:dyDescent="0.35">
      <c r="A371" s="59" t="s">
        <v>109</v>
      </c>
      <c r="B371" s="55" t="s">
        <v>88</v>
      </c>
      <c r="C371" s="68" t="s">
        <v>225</v>
      </c>
      <c r="D371">
        <v>1</v>
      </c>
      <c r="E371">
        <v>1</v>
      </c>
      <c r="F371">
        <v>3</v>
      </c>
      <c r="G371" t="str">
        <f t="shared" si="5"/>
        <v>BR024-45113</v>
      </c>
      <c r="H371">
        <v>5550</v>
      </c>
    </row>
    <row r="372" spans="1:8" ht="15" thickBot="1" x14ac:dyDescent="0.35">
      <c r="A372" s="59" t="s">
        <v>109</v>
      </c>
      <c r="B372" s="55" t="s">
        <v>88</v>
      </c>
      <c r="C372" s="68" t="s">
        <v>225</v>
      </c>
      <c r="D372">
        <v>2</v>
      </c>
      <c r="E372">
        <v>1</v>
      </c>
      <c r="F372">
        <v>5</v>
      </c>
      <c r="G372" t="str">
        <f t="shared" si="5"/>
        <v>BR024-45215</v>
      </c>
      <c r="H372">
        <v>5550</v>
      </c>
    </row>
    <row r="373" spans="1:8" ht="15" thickBot="1" x14ac:dyDescent="0.35">
      <c r="A373" s="59" t="s">
        <v>109</v>
      </c>
      <c r="B373" s="55" t="s">
        <v>88</v>
      </c>
      <c r="C373" s="68" t="s">
        <v>225</v>
      </c>
      <c r="D373">
        <v>2</v>
      </c>
      <c r="E373">
        <v>1</v>
      </c>
      <c r="F373">
        <v>7</v>
      </c>
      <c r="G373" t="str">
        <f t="shared" si="5"/>
        <v>BR024-45217</v>
      </c>
      <c r="H373">
        <v>5550</v>
      </c>
    </row>
    <row r="374" spans="1:8" ht="15" thickBot="1" x14ac:dyDescent="0.35">
      <c r="A374" s="59" t="s">
        <v>108</v>
      </c>
      <c r="B374" s="55" t="s">
        <v>90</v>
      </c>
      <c r="C374" s="68" t="s">
        <v>226</v>
      </c>
      <c r="D374">
        <v>1</v>
      </c>
      <c r="E374">
        <v>1</v>
      </c>
      <c r="F374">
        <v>2</v>
      </c>
      <c r="G374" t="str">
        <f t="shared" si="5"/>
        <v>BR024-46112</v>
      </c>
      <c r="H374">
        <v>5550</v>
      </c>
    </row>
    <row r="375" spans="1:8" ht="15" thickBot="1" x14ac:dyDescent="0.35">
      <c r="A375" s="59" t="s">
        <v>108</v>
      </c>
      <c r="B375" s="55" t="s">
        <v>90</v>
      </c>
      <c r="C375" s="68" t="s">
        <v>226</v>
      </c>
      <c r="D375">
        <v>1</v>
      </c>
      <c r="E375">
        <v>1</v>
      </c>
      <c r="F375">
        <v>3</v>
      </c>
      <c r="G375" t="str">
        <f t="shared" si="5"/>
        <v>BR024-46113</v>
      </c>
      <c r="H375">
        <v>5550</v>
      </c>
    </row>
    <row r="376" spans="1:8" ht="15" thickBot="1" x14ac:dyDescent="0.35">
      <c r="A376" s="59" t="s">
        <v>108</v>
      </c>
      <c r="B376" s="55" t="s">
        <v>90</v>
      </c>
      <c r="C376" s="68" t="s">
        <v>226</v>
      </c>
      <c r="D376">
        <v>2</v>
      </c>
      <c r="E376">
        <v>1</v>
      </c>
      <c r="F376">
        <v>6</v>
      </c>
      <c r="G376" t="str">
        <f t="shared" si="5"/>
        <v>BR024-46216</v>
      </c>
      <c r="H376">
        <v>5550</v>
      </c>
    </row>
    <row r="377" spans="1:8" ht="15" thickBot="1" x14ac:dyDescent="0.35">
      <c r="A377" s="59" t="s">
        <v>108</v>
      </c>
      <c r="B377" s="55" t="s">
        <v>90</v>
      </c>
      <c r="C377" s="68" t="s">
        <v>226</v>
      </c>
      <c r="D377">
        <v>2</v>
      </c>
      <c r="E377">
        <v>1</v>
      </c>
      <c r="F377">
        <v>8</v>
      </c>
      <c r="G377" t="str">
        <f t="shared" si="5"/>
        <v>BR024-46218</v>
      </c>
      <c r="H377">
        <v>5550</v>
      </c>
    </row>
    <row r="378" spans="1:8" ht="15" thickBot="1" x14ac:dyDescent="0.35">
      <c r="A378" s="59" t="s">
        <v>102</v>
      </c>
      <c r="B378" s="55" t="s">
        <v>86</v>
      </c>
      <c r="C378" s="68" t="s">
        <v>227</v>
      </c>
      <c r="D378">
        <v>1</v>
      </c>
      <c r="E378">
        <v>1</v>
      </c>
      <c r="F378">
        <v>1</v>
      </c>
      <c r="G378" t="str">
        <f t="shared" si="5"/>
        <v>BR024-47111</v>
      </c>
      <c r="H378">
        <v>5550</v>
      </c>
    </row>
    <row r="379" spans="1:8" ht="15" thickBot="1" x14ac:dyDescent="0.35">
      <c r="A379" s="59" t="s">
        <v>102</v>
      </c>
      <c r="B379" s="55" t="s">
        <v>86</v>
      </c>
      <c r="C379" s="68" t="s">
        <v>227</v>
      </c>
      <c r="D379">
        <v>1</v>
      </c>
      <c r="E379">
        <v>1</v>
      </c>
      <c r="F379">
        <v>4</v>
      </c>
      <c r="G379" t="str">
        <f t="shared" si="5"/>
        <v>BR024-47114</v>
      </c>
      <c r="H379">
        <v>5550</v>
      </c>
    </row>
    <row r="380" spans="1:8" ht="15" thickBot="1" x14ac:dyDescent="0.35">
      <c r="A380" s="59" t="s">
        <v>102</v>
      </c>
      <c r="B380" s="55" t="s">
        <v>86</v>
      </c>
      <c r="C380" s="68" t="s">
        <v>227</v>
      </c>
      <c r="D380">
        <v>2</v>
      </c>
      <c r="E380">
        <v>1</v>
      </c>
      <c r="F380">
        <v>5</v>
      </c>
      <c r="G380" t="str">
        <f t="shared" si="5"/>
        <v>BR024-47215</v>
      </c>
      <c r="H380">
        <v>5550</v>
      </c>
    </row>
    <row r="381" spans="1:8" ht="15" thickBot="1" x14ac:dyDescent="0.35">
      <c r="A381" s="59" t="s">
        <v>102</v>
      </c>
      <c r="B381" s="55" t="s">
        <v>86</v>
      </c>
      <c r="C381" s="68" t="s">
        <v>227</v>
      </c>
      <c r="D381">
        <v>2</v>
      </c>
      <c r="E381">
        <v>1</v>
      </c>
      <c r="F381">
        <v>7</v>
      </c>
      <c r="G381" t="str">
        <f t="shared" si="5"/>
        <v>BR024-47217</v>
      </c>
      <c r="H381">
        <v>5550</v>
      </c>
    </row>
    <row r="382" spans="1:8" ht="15" thickBot="1" x14ac:dyDescent="0.35">
      <c r="A382" s="59" t="s">
        <v>101</v>
      </c>
      <c r="B382" s="55" t="s">
        <v>88</v>
      </c>
      <c r="C382" s="68" t="s">
        <v>228</v>
      </c>
      <c r="D382">
        <v>1</v>
      </c>
      <c r="E382">
        <v>1</v>
      </c>
      <c r="F382">
        <v>2</v>
      </c>
      <c r="G382" t="str">
        <f t="shared" si="5"/>
        <v>BR024-48112</v>
      </c>
      <c r="H382">
        <v>5550</v>
      </c>
    </row>
    <row r="383" spans="1:8" ht="15" thickBot="1" x14ac:dyDescent="0.35">
      <c r="A383" s="59" t="s">
        <v>101</v>
      </c>
      <c r="B383" s="55" t="s">
        <v>88</v>
      </c>
      <c r="C383" s="68" t="s">
        <v>228</v>
      </c>
      <c r="D383">
        <v>1</v>
      </c>
      <c r="E383">
        <v>1</v>
      </c>
      <c r="F383">
        <v>3</v>
      </c>
      <c r="G383" t="str">
        <f t="shared" si="5"/>
        <v>BR024-48113</v>
      </c>
      <c r="H383">
        <v>5550</v>
      </c>
    </row>
    <row r="384" spans="1:8" ht="15" thickBot="1" x14ac:dyDescent="0.35">
      <c r="A384" s="59" t="s">
        <v>101</v>
      </c>
      <c r="B384" s="55" t="s">
        <v>88</v>
      </c>
      <c r="C384" s="68" t="s">
        <v>228</v>
      </c>
      <c r="D384">
        <v>2</v>
      </c>
      <c r="E384">
        <v>1</v>
      </c>
      <c r="F384">
        <v>7</v>
      </c>
      <c r="G384" t="str">
        <f t="shared" si="5"/>
        <v>BR024-48217</v>
      </c>
      <c r="H384">
        <v>5550</v>
      </c>
    </row>
    <row r="385" spans="1:8" ht="15" thickBot="1" x14ac:dyDescent="0.35">
      <c r="A385" s="59" t="s">
        <v>100</v>
      </c>
      <c r="B385" s="55" t="s">
        <v>90</v>
      </c>
      <c r="C385" s="68" t="s">
        <v>229</v>
      </c>
      <c r="D385">
        <v>1</v>
      </c>
      <c r="E385">
        <v>1</v>
      </c>
      <c r="F385">
        <v>1</v>
      </c>
      <c r="G385" t="str">
        <f t="shared" si="5"/>
        <v>BR024-49111</v>
      </c>
      <c r="H385">
        <v>5550</v>
      </c>
    </row>
    <row r="386" spans="1:8" ht="15" thickBot="1" x14ac:dyDescent="0.35">
      <c r="A386" s="59" t="s">
        <v>100</v>
      </c>
      <c r="B386" s="55" t="s">
        <v>90</v>
      </c>
      <c r="C386" s="68" t="s">
        <v>229</v>
      </c>
      <c r="D386">
        <v>1</v>
      </c>
      <c r="E386">
        <v>1</v>
      </c>
      <c r="F386">
        <v>2</v>
      </c>
      <c r="G386" t="str">
        <f t="shared" ref="G386:G398" si="6">CONCATENATE("BR024-","",C386,FIXED(D386,0,0),E386,F386)</f>
        <v>BR024-49112</v>
      </c>
      <c r="H386">
        <v>5550</v>
      </c>
    </row>
    <row r="387" spans="1:8" ht="15" thickBot="1" x14ac:dyDescent="0.35">
      <c r="A387" s="59" t="s">
        <v>100</v>
      </c>
      <c r="B387" s="55" t="s">
        <v>90</v>
      </c>
      <c r="C387" s="68" t="s">
        <v>229</v>
      </c>
      <c r="D387">
        <v>2</v>
      </c>
      <c r="E387">
        <v>1</v>
      </c>
      <c r="F387">
        <v>5</v>
      </c>
      <c r="G387" t="str">
        <f t="shared" si="6"/>
        <v>BR024-49215</v>
      </c>
      <c r="H387">
        <v>5550</v>
      </c>
    </row>
    <row r="388" spans="1:8" ht="15" thickBot="1" x14ac:dyDescent="0.35">
      <c r="A388" s="59" t="s">
        <v>100</v>
      </c>
      <c r="B388" s="55" t="s">
        <v>90</v>
      </c>
      <c r="C388" s="68" t="s">
        <v>229</v>
      </c>
      <c r="D388">
        <v>2</v>
      </c>
      <c r="E388">
        <v>1</v>
      </c>
      <c r="F388">
        <v>8</v>
      </c>
      <c r="G388" t="str">
        <f t="shared" si="6"/>
        <v>BR024-49218</v>
      </c>
      <c r="H388">
        <v>5550</v>
      </c>
    </row>
    <row r="389" spans="1:8" x14ac:dyDescent="0.3">
      <c r="A389" s="55" t="s">
        <v>6</v>
      </c>
      <c r="C389" s="69" t="s">
        <v>181</v>
      </c>
      <c r="D389">
        <v>1</v>
      </c>
      <c r="E389">
        <v>1</v>
      </c>
      <c r="F389" t="s">
        <v>232</v>
      </c>
      <c r="G389" t="str">
        <f t="shared" si="6"/>
        <v>BR024-0111X</v>
      </c>
      <c r="H389">
        <v>5550</v>
      </c>
    </row>
    <row r="390" spans="1:8" x14ac:dyDescent="0.3">
      <c r="A390" s="55" t="s">
        <v>6</v>
      </c>
      <c r="C390" s="69" t="s">
        <v>181</v>
      </c>
      <c r="D390">
        <v>2</v>
      </c>
      <c r="E390">
        <v>1</v>
      </c>
      <c r="F390" t="s">
        <v>233</v>
      </c>
      <c r="G390" t="str">
        <f t="shared" si="6"/>
        <v>BR024-0121Y</v>
      </c>
      <c r="H390">
        <v>5550</v>
      </c>
    </row>
    <row r="391" spans="1:8" x14ac:dyDescent="0.3">
      <c r="A391" s="55" t="s">
        <v>15</v>
      </c>
      <c r="C391" s="69" t="s">
        <v>184</v>
      </c>
      <c r="D391">
        <v>1</v>
      </c>
      <c r="E391">
        <v>1</v>
      </c>
      <c r="F391" t="s">
        <v>232</v>
      </c>
      <c r="G391" t="str">
        <f t="shared" si="6"/>
        <v>BR024-0411X</v>
      </c>
      <c r="H391">
        <v>5550</v>
      </c>
    </row>
    <row r="392" spans="1:8" x14ac:dyDescent="0.3">
      <c r="A392" s="55" t="s">
        <v>15</v>
      </c>
      <c r="C392" s="69" t="s">
        <v>184</v>
      </c>
      <c r="D392">
        <v>2</v>
      </c>
      <c r="E392">
        <v>1</v>
      </c>
      <c r="F392" t="s">
        <v>233</v>
      </c>
      <c r="G392" t="str">
        <f t="shared" si="6"/>
        <v>BR024-0421Y</v>
      </c>
      <c r="H392">
        <v>5550</v>
      </c>
    </row>
    <row r="393" spans="1:8" x14ac:dyDescent="0.3">
      <c r="A393" s="55" t="s">
        <v>30</v>
      </c>
      <c r="C393" s="69" t="s">
        <v>189</v>
      </c>
      <c r="D393">
        <v>1</v>
      </c>
      <c r="E393">
        <v>1</v>
      </c>
      <c r="F393" t="s">
        <v>232</v>
      </c>
      <c r="G393" t="str">
        <f t="shared" si="6"/>
        <v>BR024-0911X</v>
      </c>
      <c r="H393">
        <v>5550</v>
      </c>
    </row>
    <row r="394" spans="1:8" x14ac:dyDescent="0.3">
      <c r="A394" s="55" t="s">
        <v>30</v>
      </c>
      <c r="C394" s="69" t="s">
        <v>189</v>
      </c>
      <c r="D394">
        <v>2</v>
      </c>
      <c r="E394">
        <v>1</v>
      </c>
      <c r="F394" t="s">
        <v>233</v>
      </c>
      <c r="G394" t="str">
        <f t="shared" si="6"/>
        <v>BR024-0921Y</v>
      </c>
      <c r="H394">
        <v>5550</v>
      </c>
    </row>
    <row r="395" spans="1:8" x14ac:dyDescent="0.3">
      <c r="A395" s="55" t="s">
        <v>38</v>
      </c>
      <c r="C395" s="69" t="s">
        <v>192</v>
      </c>
      <c r="D395">
        <v>1</v>
      </c>
      <c r="E395">
        <v>1</v>
      </c>
      <c r="F395" t="s">
        <v>232</v>
      </c>
      <c r="G395" t="str">
        <f t="shared" si="6"/>
        <v>BR024-1211X</v>
      </c>
      <c r="H395">
        <v>5550</v>
      </c>
    </row>
    <row r="396" spans="1:8" x14ac:dyDescent="0.3">
      <c r="A396" s="55" t="s">
        <v>38</v>
      </c>
      <c r="C396" s="69" t="s">
        <v>192</v>
      </c>
      <c r="D396">
        <v>2</v>
      </c>
      <c r="E396">
        <v>1</v>
      </c>
      <c r="F396" t="s">
        <v>233</v>
      </c>
      <c r="G396" t="str">
        <f t="shared" si="6"/>
        <v>BR024-1221Y</v>
      </c>
      <c r="H396">
        <v>5550</v>
      </c>
    </row>
    <row r="397" spans="1:8" x14ac:dyDescent="0.3">
      <c r="A397" s="55" t="s">
        <v>55</v>
      </c>
      <c r="C397" s="69" t="s">
        <v>199</v>
      </c>
      <c r="D397">
        <v>1</v>
      </c>
      <c r="E397">
        <v>1</v>
      </c>
      <c r="F397" t="s">
        <v>232</v>
      </c>
      <c r="G397" t="str">
        <f t="shared" si="6"/>
        <v>BR024-1911X</v>
      </c>
      <c r="H397">
        <v>5550</v>
      </c>
    </row>
    <row r="398" spans="1:8" x14ac:dyDescent="0.3">
      <c r="A398" s="55" t="s">
        <v>55</v>
      </c>
      <c r="C398" s="69" t="s">
        <v>199</v>
      </c>
      <c r="D398">
        <v>2</v>
      </c>
      <c r="E398">
        <v>1</v>
      </c>
      <c r="F398" t="s">
        <v>233</v>
      </c>
      <c r="G398" t="str">
        <f t="shared" si="6"/>
        <v>BR024-1921Y</v>
      </c>
      <c r="H398">
        <v>5550</v>
      </c>
    </row>
    <row r="400" spans="1:8" x14ac:dyDescent="0.3">
      <c r="A400" s="55" t="s">
        <v>235</v>
      </c>
      <c r="C400" s="63" t="s">
        <v>235</v>
      </c>
      <c r="D400">
        <v>1</v>
      </c>
      <c r="E400">
        <v>1</v>
      </c>
      <c r="F400">
        <v>0</v>
      </c>
      <c r="G400" t="str">
        <f t="shared" ref="G400:G439" si="7">CONCATENATE("BR024-","",C400,FIXED(D400,0,0),E400,F400)</f>
        <v>BR024-E0110</v>
      </c>
      <c r="H400">
        <v>5450</v>
      </c>
    </row>
    <row r="401" spans="1:8" x14ac:dyDescent="0.3">
      <c r="A401" s="55" t="s">
        <v>235</v>
      </c>
      <c r="C401" s="63" t="s">
        <v>235</v>
      </c>
      <c r="D401">
        <v>1</v>
      </c>
      <c r="E401">
        <v>1</v>
      </c>
      <c r="F401">
        <v>1</v>
      </c>
      <c r="G401" t="str">
        <f t="shared" si="7"/>
        <v>BR024-E0111</v>
      </c>
      <c r="H401">
        <v>5450</v>
      </c>
    </row>
    <row r="402" spans="1:8" x14ac:dyDescent="0.3">
      <c r="A402" s="55" t="s">
        <v>235</v>
      </c>
      <c r="C402" s="63" t="s">
        <v>235</v>
      </c>
      <c r="D402">
        <v>1</v>
      </c>
      <c r="E402">
        <v>1</v>
      </c>
      <c r="F402">
        <v>2</v>
      </c>
      <c r="G402" t="str">
        <f t="shared" si="7"/>
        <v>BR024-E0112</v>
      </c>
      <c r="H402">
        <v>5450</v>
      </c>
    </row>
    <row r="403" spans="1:8" x14ac:dyDescent="0.3">
      <c r="A403" s="55" t="s">
        <v>235</v>
      </c>
      <c r="C403" s="63" t="s">
        <v>235</v>
      </c>
      <c r="D403">
        <v>1</v>
      </c>
      <c r="E403">
        <v>1</v>
      </c>
      <c r="F403">
        <v>3</v>
      </c>
      <c r="G403" t="str">
        <f t="shared" si="7"/>
        <v>BR024-E0113</v>
      </c>
      <c r="H403">
        <v>5450</v>
      </c>
    </row>
    <row r="404" spans="1:8" x14ac:dyDescent="0.3">
      <c r="A404" s="55" t="s">
        <v>235</v>
      </c>
      <c r="C404" s="63" t="s">
        <v>235</v>
      </c>
      <c r="D404">
        <v>1</v>
      </c>
      <c r="E404">
        <v>1</v>
      </c>
      <c r="F404">
        <v>4</v>
      </c>
      <c r="G404" t="str">
        <f t="shared" si="7"/>
        <v>BR024-E0114</v>
      </c>
      <c r="H404">
        <v>5450</v>
      </c>
    </row>
    <row r="405" spans="1:8" x14ac:dyDescent="0.3">
      <c r="A405" s="55" t="s">
        <v>235</v>
      </c>
      <c r="C405" s="63" t="s">
        <v>235</v>
      </c>
      <c r="D405">
        <v>1</v>
      </c>
      <c r="E405">
        <v>1</v>
      </c>
      <c r="F405">
        <v>5</v>
      </c>
      <c r="G405" t="str">
        <f t="shared" si="7"/>
        <v>BR024-E0115</v>
      </c>
      <c r="H405">
        <v>5450</v>
      </c>
    </row>
    <row r="406" spans="1:8" x14ac:dyDescent="0.3">
      <c r="A406" s="55" t="s">
        <v>235</v>
      </c>
      <c r="C406" s="63" t="s">
        <v>235</v>
      </c>
      <c r="D406">
        <v>1</v>
      </c>
      <c r="E406">
        <v>1</v>
      </c>
      <c r="F406">
        <v>6</v>
      </c>
      <c r="G406" t="str">
        <f t="shared" si="7"/>
        <v>BR024-E0116</v>
      </c>
      <c r="H406">
        <v>5450</v>
      </c>
    </row>
    <row r="407" spans="1:8" x14ac:dyDescent="0.3">
      <c r="A407" s="55" t="s">
        <v>235</v>
      </c>
      <c r="C407" s="63" t="s">
        <v>235</v>
      </c>
      <c r="D407">
        <v>1</v>
      </c>
      <c r="E407">
        <v>1</v>
      </c>
      <c r="F407">
        <v>7</v>
      </c>
      <c r="G407" t="str">
        <f t="shared" si="7"/>
        <v>BR024-E0117</v>
      </c>
      <c r="H407">
        <v>5450</v>
      </c>
    </row>
    <row r="408" spans="1:8" x14ac:dyDescent="0.3">
      <c r="A408" s="55" t="s">
        <v>235</v>
      </c>
      <c r="C408" s="63" t="s">
        <v>235</v>
      </c>
      <c r="D408">
        <v>1</v>
      </c>
      <c r="E408">
        <v>1</v>
      </c>
      <c r="F408">
        <v>8</v>
      </c>
      <c r="G408" t="str">
        <f t="shared" si="7"/>
        <v>BR024-E0118</v>
      </c>
      <c r="H408">
        <v>5450</v>
      </c>
    </row>
    <row r="409" spans="1:8" x14ac:dyDescent="0.3">
      <c r="A409" s="55" t="s">
        <v>235</v>
      </c>
      <c r="C409" s="63" t="s">
        <v>235</v>
      </c>
      <c r="D409">
        <v>1</v>
      </c>
      <c r="E409">
        <v>1</v>
      </c>
      <c r="F409">
        <v>9</v>
      </c>
      <c r="G409" t="str">
        <f t="shared" si="7"/>
        <v>BR024-E0119</v>
      </c>
      <c r="H409">
        <v>5450</v>
      </c>
    </row>
    <row r="410" spans="1:8" x14ac:dyDescent="0.3">
      <c r="A410" s="55" t="s">
        <v>235</v>
      </c>
      <c r="C410" s="63" t="s">
        <v>235</v>
      </c>
      <c r="D410">
        <v>1</v>
      </c>
      <c r="E410">
        <v>1</v>
      </c>
      <c r="F410" t="s">
        <v>236</v>
      </c>
      <c r="G410" t="str">
        <f t="shared" si="7"/>
        <v>BR024-E011A</v>
      </c>
      <c r="H410">
        <v>5450</v>
      </c>
    </row>
    <row r="411" spans="1:8" x14ac:dyDescent="0.3">
      <c r="A411" s="55" t="s">
        <v>235</v>
      </c>
      <c r="C411" s="63" t="s">
        <v>235</v>
      </c>
      <c r="D411">
        <v>1</v>
      </c>
      <c r="E411">
        <v>1</v>
      </c>
      <c r="F411" t="s">
        <v>237</v>
      </c>
      <c r="G411" t="str">
        <f t="shared" si="7"/>
        <v>BR024-E011B</v>
      </c>
      <c r="H411">
        <v>5450</v>
      </c>
    </row>
    <row r="412" spans="1:8" x14ac:dyDescent="0.3">
      <c r="A412" s="55" t="s">
        <v>235</v>
      </c>
      <c r="C412" s="63" t="s">
        <v>235</v>
      </c>
      <c r="D412">
        <v>1</v>
      </c>
      <c r="E412">
        <v>1</v>
      </c>
      <c r="F412" t="s">
        <v>238</v>
      </c>
      <c r="G412" t="str">
        <f t="shared" si="7"/>
        <v>BR024-E011C</v>
      </c>
      <c r="H412">
        <v>5450</v>
      </c>
    </row>
    <row r="413" spans="1:8" x14ac:dyDescent="0.3">
      <c r="A413" s="55" t="s">
        <v>235</v>
      </c>
      <c r="C413" s="63" t="s">
        <v>235</v>
      </c>
      <c r="D413">
        <v>1</v>
      </c>
      <c r="E413">
        <v>1</v>
      </c>
      <c r="F413" t="s">
        <v>239</v>
      </c>
      <c r="G413" t="str">
        <f t="shared" si="7"/>
        <v>BR024-E011D</v>
      </c>
      <c r="H413">
        <v>5450</v>
      </c>
    </row>
    <row r="414" spans="1:8" x14ac:dyDescent="0.3">
      <c r="A414" s="55" t="s">
        <v>235</v>
      </c>
      <c r="C414" s="63" t="s">
        <v>235</v>
      </c>
      <c r="D414">
        <v>1</v>
      </c>
      <c r="E414">
        <v>1</v>
      </c>
      <c r="F414" t="s">
        <v>240</v>
      </c>
      <c r="G414" t="str">
        <f t="shared" si="7"/>
        <v>BR024-E011E</v>
      </c>
      <c r="H414">
        <v>5450</v>
      </c>
    </row>
    <row r="415" spans="1:8" x14ac:dyDescent="0.3">
      <c r="A415" s="55" t="s">
        <v>235</v>
      </c>
      <c r="C415" s="63" t="s">
        <v>235</v>
      </c>
      <c r="D415">
        <v>1</v>
      </c>
      <c r="E415">
        <v>1</v>
      </c>
      <c r="F415" t="s">
        <v>241</v>
      </c>
      <c r="G415" t="str">
        <f t="shared" si="7"/>
        <v>BR024-E011F</v>
      </c>
      <c r="H415">
        <v>5450</v>
      </c>
    </row>
    <row r="416" spans="1:8" x14ac:dyDescent="0.3">
      <c r="A416" s="55" t="s">
        <v>235</v>
      </c>
      <c r="C416" s="63" t="s">
        <v>235</v>
      </c>
      <c r="D416">
        <v>1</v>
      </c>
      <c r="E416">
        <v>1</v>
      </c>
      <c r="F416" t="s">
        <v>242</v>
      </c>
      <c r="G416" t="str">
        <f t="shared" si="7"/>
        <v>BR024-E011G</v>
      </c>
      <c r="H416">
        <v>5450</v>
      </c>
    </row>
    <row r="417" spans="1:13" x14ac:dyDescent="0.3">
      <c r="A417" s="55" t="s">
        <v>235</v>
      </c>
      <c r="C417" s="63" t="s">
        <v>235</v>
      </c>
      <c r="D417">
        <v>1</v>
      </c>
      <c r="E417">
        <v>1</v>
      </c>
      <c r="F417" t="s">
        <v>243</v>
      </c>
      <c r="G417" t="str">
        <f t="shared" si="7"/>
        <v>BR024-E011H</v>
      </c>
      <c r="H417">
        <v>5450</v>
      </c>
    </row>
    <row r="418" spans="1:13" x14ac:dyDescent="0.3">
      <c r="A418" s="55" t="s">
        <v>235</v>
      </c>
      <c r="C418" s="63" t="s">
        <v>235</v>
      </c>
      <c r="D418">
        <v>1</v>
      </c>
      <c r="E418">
        <v>1</v>
      </c>
      <c r="F418" t="s">
        <v>244</v>
      </c>
      <c r="G418" t="str">
        <f t="shared" si="7"/>
        <v>BR024-E011I</v>
      </c>
      <c r="H418">
        <v>5450</v>
      </c>
    </row>
    <row r="419" spans="1:13" x14ac:dyDescent="0.3">
      <c r="A419" s="55" t="s">
        <v>235</v>
      </c>
      <c r="C419" s="63" t="s">
        <v>235</v>
      </c>
      <c r="D419">
        <v>1</v>
      </c>
      <c r="E419">
        <v>1</v>
      </c>
      <c r="F419" t="s">
        <v>245</v>
      </c>
      <c r="G419" t="str">
        <f t="shared" si="7"/>
        <v>BR024-E011J</v>
      </c>
      <c r="H419">
        <v>5450</v>
      </c>
    </row>
    <row r="420" spans="1:13" x14ac:dyDescent="0.3">
      <c r="A420" s="55" t="s">
        <v>235</v>
      </c>
      <c r="C420" s="63" t="s">
        <v>235</v>
      </c>
      <c r="D420">
        <v>2</v>
      </c>
      <c r="E420">
        <v>1</v>
      </c>
      <c r="F420">
        <v>0</v>
      </c>
      <c r="G420" t="str">
        <f t="shared" si="7"/>
        <v>BR024-E0210</v>
      </c>
      <c r="H420">
        <v>5450</v>
      </c>
      <c r="M420" t="s">
        <v>246</v>
      </c>
    </row>
    <row r="421" spans="1:13" x14ac:dyDescent="0.3">
      <c r="A421" s="55" t="s">
        <v>235</v>
      </c>
      <c r="C421" s="63" t="s">
        <v>235</v>
      </c>
      <c r="D421">
        <v>2</v>
      </c>
      <c r="E421">
        <v>1</v>
      </c>
      <c r="F421">
        <v>1</v>
      </c>
      <c r="G421" t="str">
        <f t="shared" si="7"/>
        <v>BR024-E0211</v>
      </c>
      <c r="H421">
        <v>5450</v>
      </c>
      <c r="M421" t="s">
        <v>247</v>
      </c>
    </row>
    <row r="422" spans="1:13" x14ac:dyDescent="0.3">
      <c r="A422" s="55" t="s">
        <v>235</v>
      </c>
      <c r="C422" s="63" t="s">
        <v>235</v>
      </c>
      <c r="D422">
        <v>2</v>
      </c>
      <c r="E422">
        <v>1</v>
      </c>
      <c r="F422">
        <v>2</v>
      </c>
      <c r="G422" t="str">
        <f t="shared" si="7"/>
        <v>BR024-E0212</v>
      </c>
      <c r="H422">
        <v>5450</v>
      </c>
      <c r="M422" t="s">
        <v>248</v>
      </c>
    </row>
    <row r="423" spans="1:13" x14ac:dyDescent="0.3">
      <c r="A423" s="55" t="s">
        <v>235</v>
      </c>
      <c r="C423" s="63" t="s">
        <v>235</v>
      </c>
      <c r="D423">
        <v>2</v>
      </c>
      <c r="E423">
        <v>1</v>
      </c>
      <c r="F423">
        <v>3</v>
      </c>
      <c r="G423" t="str">
        <f t="shared" si="7"/>
        <v>BR024-E0213</v>
      </c>
      <c r="H423">
        <v>5450</v>
      </c>
      <c r="M423" t="s">
        <v>249</v>
      </c>
    </row>
    <row r="424" spans="1:13" x14ac:dyDescent="0.3">
      <c r="A424" s="55" t="s">
        <v>235</v>
      </c>
      <c r="C424" s="63" t="s">
        <v>235</v>
      </c>
      <c r="D424">
        <v>2</v>
      </c>
      <c r="E424">
        <v>1</v>
      </c>
      <c r="F424">
        <v>4</v>
      </c>
      <c r="G424" t="str">
        <f t="shared" si="7"/>
        <v>BR024-E0214</v>
      </c>
      <c r="H424">
        <v>5450</v>
      </c>
      <c r="M424" t="s">
        <v>250</v>
      </c>
    </row>
    <row r="425" spans="1:13" x14ac:dyDescent="0.3">
      <c r="A425" s="55" t="s">
        <v>235</v>
      </c>
      <c r="C425" s="63" t="s">
        <v>235</v>
      </c>
      <c r="D425">
        <v>2</v>
      </c>
      <c r="E425">
        <v>1</v>
      </c>
      <c r="F425">
        <v>5</v>
      </c>
      <c r="G425" t="str">
        <f t="shared" si="7"/>
        <v>BR024-E0215</v>
      </c>
      <c r="H425">
        <v>5450</v>
      </c>
      <c r="M425" t="s">
        <v>251</v>
      </c>
    </row>
    <row r="426" spans="1:13" x14ac:dyDescent="0.3">
      <c r="A426" s="55" t="s">
        <v>235</v>
      </c>
      <c r="C426" s="63" t="s">
        <v>235</v>
      </c>
      <c r="D426">
        <v>2</v>
      </c>
      <c r="E426">
        <v>1</v>
      </c>
      <c r="F426">
        <v>6</v>
      </c>
      <c r="G426" t="str">
        <f t="shared" si="7"/>
        <v>BR024-E0216</v>
      </c>
      <c r="H426">
        <v>5450</v>
      </c>
      <c r="M426" t="s">
        <v>252</v>
      </c>
    </row>
    <row r="427" spans="1:13" x14ac:dyDescent="0.3">
      <c r="A427" s="55" t="s">
        <v>235</v>
      </c>
      <c r="C427" s="63" t="s">
        <v>235</v>
      </c>
      <c r="D427">
        <v>2</v>
      </c>
      <c r="E427">
        <v>1</v>
      </c>
      <c r="F427">
        <v>7</v>
      </c>
      <c r="G427" t="str">
        <f t="shared" si="7"/>
        <v>BR024-E0217</v>
      </c>
      <c r="H427">
        <v>5450</v>
      </c>
      <c r="M427" t="s">
        <v>253</v>
      </c>
    </row>
    <row r="428" spans="1:13" x14ac:dyDescent="0.3">
      <c r="A428" s="55" t="s">
        <v>235</v>
      </c>
      <c r="C428" s="63" t="s">
        <v>235</v>
      </c>
      <c r="D428">
        <v>2</v>
      </c>
      <c r="E428">
        <v>1</v>
      </c>
      <c r="F428">
        <v>8</v>
      </c>
      <c r="G428" t="str">
        <f t="shared" si="7"/>
        <v>BR024-E0218</v>
      </c>
      <c r="H428">
        <v>5450</v>
      </c>
      <c r="M428" t="s">
        <v>254</v>
      </c>
    </row>
    <row r="429" spans="1:13" x14ac:dyDescent="0.3">
      <c r="A429" s="55" t="s">
        <v>235</v>
      </c>
      <c r="C429" s="63" t="s">
        <v>235</v>
      </c>
      <c r="D429">
        <v>2</v>
      </c>
      <c r="E429">
        <v>1</v>
      </c>
      <c r="F429">
        <v>9</v>
      </c>
      <c r="G429" t="str">
        <f t="shared" si="7"/>
        <v>BR024-E0219</v>
      </c>
      <c r="H429">
        <v>5450</v>
      </c>
      <c r="M429" t="s">
        <v>255</v>
      </c>
    </row>
    <row r="430" spans="1:13" x14ac:dyDescent="0.3">
      <c r="A430" s="55" t="s">
        <v>235</v>
      </c>
      <c r="C430" s="63" t="s">
        <v>235</v>
      </c>
      <c r="D430">
        <v>2</v>
      </c>
      <c r="E430">
        <v>1</v>
      </c>
      <c r="F430" t="s">
        <v>236</v>
      </c>
      <c r="G430" t="str">
        <f t="shared" si="7"/>
        <v>BR024-E021A</v>
      </c>
      <c r="H430">
        <v>5450</v>
      </c>
      <c r="M430" t="s">
        <v>256</v>
      </c>
    </row>
    <row r="431" spans="1:13" x14ac:dyDescent="0.3">
      <c r="A431" s="55" t="s">
        <v>235</v>
      </c>
      <c r="C431" s="63" t="s">
        <v>235</v>
      </c>
      <c r="D431">
        <v>2</v>
      </c>
      <c r="E431">
        <v>1</v>
      </c>
      <c r="F431" t="s">
        <v>237</v>
      </c>
      <c r="G431" t="str">
        <f t="shared" si="7"/>
        <v>BR024-E021B</v>
      </c>
      <c r="H431">
        <v>5450</v>
      </c>
      <c r="M431" t="s">
        <v>257</v>
      </c>
    </row>
    <row r="432" spans="1:13" x14ac:dyDescent="0.3">
      <c r="A432" s="55" t="s">
        <v>235</v>
      </c>
      <c r="C432" s="63" t="s">
        <v>235</v>
      </c>
      <c r="D432">
        <v>2</v>
      </c>
      <c r="E432">
        <v>1</v>
      </c>
      <c r="F432" t="s">
        <v>238</v>
      </c>
      <c r="G432" t="str">
        <f t="shared" si="7"/>
        <v>BR024-E021C</v>
      </c>
      <c r="H432">
        <v>5450</v>
      </c>
      <c r="M432" t="s">
        <v>232</v>
      </c>
    </row>
    <row r="433" spans="1:13" x14ac:dyDescent="0.3">
      <c r="A433" s="55" t="s">
        <v>235</v>
      </c>
      <c r="C433" s="63" t="s">
        <v>235</v>
      </c>
      <c r="D433">
        <v>2</v>
      </c>
      <c r="E433">
        <v>1</v>
      </c>
      <c r="F433" t="s">
        <v>239</v>
      </c>
      <c r="G433" t="str">
        <f t="shared" si="7"/>
        <v>BR024-E021D</v>
      </c>
      <c r="H433">
        <v>5450</v>
      </c>
      <c r="M433" t="s">
        <v>233</v>
      </c>
    </row>
    <row r="434" spans="1:13" x14ac:dyDescent="0.3">
      <c r="A434" s="55" t="s">
        <v>235</v>
      </c>
      <c r="C434" s="63" t="s">
        <v>235</v>
      </c>
      <c r="D434">
        <v>2</v>
      </c>
      <c r="E434">
        <v>1</v>
      </c>
      <c r="F434" t="s">
        <v>240</v>
      </c>
      <c r="G434" t="str">
        <f t="shared" si="7"/>
        <v>BR024-E021E</v>
      </c>
      <c r="H434">
        <v>5450</v>
      </c>
      <c r="M434" t="s">
        <v>258</v>
      </c>
    </row>
    <row r="435" spans="1:13" x14ac:dyDescent="0.3">
      <c r="A435" s="55" t="s">
        <v>235</v>
      </c>
      <c r="C435" s="63" t="s">
        <v>235</v>
      </c>
      <c r="D435">
        <v>2</v>
      </c>
      <c r="E435">
        <v>1</v>
      </c>
      <c r="F435" t="s">
        <v>241</v>
      </c>
      <c r="G435" t="str">
        <f t="shared" si="7"/>
        <v>BR024-E021F</v>
      </c>
      <c r="H435">
        <v>5450</v>
      </c>
    </row>
    <row r="436" spans="1:13" x14ac:dyDescent="0.3">
      <c r="A436" s="55" t="s">
        <v>235</v>
      </c>
      <c r="C436" s="63" t="s">
        <v>235</v>
      </c>
      <c r="D436">
        <v>2</v>
      </c>
      <c r="E436">
        <v>1</v>
      </c>
      <c r="F436" t="s">
        <v>242</v>
      </c>
      <c r="G436" t="str">
        <f t="shared" si="7"/>
        <v>BR024-E021G</v>
      </c>
      <c r="H436">
        <v>5450</v>
      </c>
    </row>
    <row r="437" spans="1:13" x14ac:dyDescent="0.3">
      <c r="A437" s="55" t="s">
        <v>235</v>
      </c>
      <c r="C437" s="63" t="s">
        <v>235</v>
      </c>
      <c r="D437">
        <v>2</v>
      </c>
      <c r="E437">
        <v>1</v>
      </c>
      <c r="F437" t="s">
        <v>243</v>
      </c>
      <c r="G437" t="str">
        <f t="shared" si="7"/>
        <v>BR024-E021H</v>
      </c>
      <c r="H437">
        <v>5450</v>
      </c>
    </row>
    <row r="438" spans="1:13" x14ac:dyDescent="0.3">
      <c r="A438" s="55" t="s">
        <v>235</v>
      </c>
      <c r="C438" s="63" t="s">
        <v>235</v>
      </c>
      <c r="D438">
        <v>2</v>
      </c>
      <c r="E438">
        <v>1</v>
      </c>
      <c r="F438" t="s">
        <v>244</v>
      </c>
      <c r="G438" t="str">
        <f t="shared" si="7"/>
        <v>BR024-E021I</v>
      </c>
      <c r="H438">
        <v>5450</v>
      </c>
    </row>
    <row r="439" spans="1:13" x14ac:dyDescent="0.3">
      <c r="A439" s="55" t="s">
        <v>235</v>
      </c>
      <c r="C439" s="63" t="s">
        <v>235</v>
      </c>
      <c r="D439">
        <v>2</v>
      </c>
      <c r="E439">
        <v>1</v>
      </c>
      <c r="F439" t="s">
        <v>245</v>
      </c>
      <c r="G439" t="str">
        <f t="shared" si="7"/>
        <v>BR024-E021J</v>
      </c>
      <c r="H439">
        <v>5450</v>
      </c>
    </row>
    <row r="440" spans="1:13" x14ac:dyDescent="0.3">
      <c r="A440" s="55"/>
    </row>
  </sheetData>
  <sortState ref="A1:I440">
    <sortCondition ref="I1"/>
  </sortState>
  <printOptions gridLines="1"/>
  <pageMargins left="0.23622047244094491" right="0.23622047244094491"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99"/>
  <sheetViews>
    <sheetView workbookViewId="0">
      <selection activeCell="C1" sqref="C1:C1048576"/>
    </sheetView>
  </sheetViews>
  <sheetFormatPr baseColWidth="10" defaultColWidth="8.88671875" defaultRowHeight="14.4" x14ac:dyDescent="0.3"/>
  <cols>
    <col min="1" max="1" width="11.21875" style="57" customWidth="1"/>
    <col min="2" max="2" width="11.5546875" style="56" customWidth="1"/>
    <col min="3" max="3" width="11.21875" style="63" customWidth="1"/>
    <col min="4" max="4" width="14.5546875" customWidth="1"/>
    <col min="5" max="5" width="13.21875" customWidth="1"/>
    <col min="6" max="6" width="14.77734375" customWidth="1"/>
    <col min="7" max="7" width="12.21875" customWidth="1"/>
    <col min="8" max="8" width="9.21875" customWidth="1"/>
    <col min="9" max="9" width="4.21875" customWidth="1"/>
    <col min="10" max="10" width="3.21875" customWidth="1"/>
    <col min="11" max="11" width="9.44140625" customWidth="1"/>
    <col min="12" max="12" width="11.21875" customWidth="1"/>
    <col min="13" max="13" width="10.44140625" customWidth="1"/>
    <col min="14" max="14" width="17" customWidth="1"/>
  </cols>
  <sheetData>
    <row r="1" spans="1:15" x14ac:dyDescent="0.3">
      <c r="A1" s="57" t="s">
        <v>269</v>
      </c>
      <c r="B1" s="56" t="s">
        <v>270</v>
      </c>
      <c r="C1" s="63" t="s">
        <v>230</v>
      </c>
      <c r="D1" t="s">
        <v>231</v>
      </c>
      <c r="E1" t="s">
        <v>234</v>
      </c>
      <c r="F1" t="s">
        <v>259</v>
      </c>
      <c r="G1" t="s">
        <v>260</v>
      </c>
      <c r="H1" t="s">
        <v>268</v>
      </c>
      <c r="I1" t="s">
        <v>247</v>
      </c>
      <c r="J1" t="s">
        <v>280</v>
      </c>
      <c r="K1" t="s">
        <v>286</v>
      </c>
      <c r="L1" t="s">
        <v>283</v>
      </c>
      <c r="M1" t="s">
        <v>284</v>
      </c>
      <c r="N1" t="s">
        <v>285</v>
      </c>
      <c r="O1" t="s">
        <v>323</v>
      </c>
    </row>
    <row r="2" spans="1:15" x14ac:dyDescent="0.3">
      <c r="A2" s="57" t="s">
        <v>282</v>
      </c>
      <c r="C2" s="63" t="s">
        <v>235</v>
      </c>
      <c r="D2">
        <v>1</v>
      </c>
      <c r="E2">
        <v>1</v>
      </c>
      <c r="F2">
        <v>0</v>
      </c>
      <c r="G2" t="str">
        <f t="shared" ref="G2:G36" si="0">CONCATENATE("BR024-","",C2,FIXED(D2,0,0),E2,F2)</f>
        <v>BR024-E0110</v>
      </c>
      <c r="H2">
        <v>5450</v>
      </c>
      <c r="I2" t="s">
        <v>273</v>
      </c>
      <c r="J2" t="s">
        <v>280</v>
      </c>
    </row>
    <row r="3" spans="1:15" x14ac:dyDescent="0.3">
      <c r="A3" s="57" t="s">
        <v>6</v>
      </c>
      <c r="B3" s="56" t="s">
        <v>70</v>
      </c>
      <c r="C3" s="63" t="s">
        <v>181</v>
      </c>
      <c r="D3">
        <v>1</v>
      </c>
      <c r="E3">
        <v>1</v>
      </c>
      <c r="F3">
        <v>1</v>
      </c>
      <c r="G3" t="str">
        <f t="shared" si="0"/>
        <v>BR024-01111</v>
      </c>
      <c r="H3">
        <v>5550</v>
      </c>
      <c r="I3" t="s">
        <v>273</v>
      </c>
      <c r="J3" t="s">
        <v>280</v>
      </c>
      <c r="K3" t="s">
        <v>242</v>
      </c>
      <c r="L3">
        <v>38</v>
      </c>
      <c r="M3">
        <v>46</v>
      </c>
    </row>
    <row r="4" spans="1:15" x14ac:dyDescent="0.3">
      <c r="A4" s="60" t="s">
        <v>9</v>
      </c>
      <c r="B4" s="56" t="s">
        <v>70</v>
      </c>
      <c r="C4" s="64" t="s">
        <v>182</v>
      </c>
      <c r="D4">
        <v>1</v>
      </c>
      <c r="E4">
        <v>1</v>
      </c>
      <c r="F4">
        <v>1</v>
      </c>
      <c r="G4" t="str">
        <f t="shared" si="0"/>
        <v>BR024-02111</v>
      </c>
      <c r="H4">
        <v>5550</v>
      </c>
      <c r="I4" t="s">
        <v>273</v>
      </c>
      <c r="J4" t="s">
        <v>280</v>
      </c>
      <c r="K4" t="s">
        <v>242</v>
      </c>
      <c r="L4">
        <v>39</v>
      </c>
      <c r="M4">
        <v>50</v>
      </c>
    </row>
    <row r="5" spans="1:15" x14ac:dyDescent="0.3">
      <c r="A5" s="61" t="s">
        <v>12</v>
      </c>
      <c r="B5" s="56" t="s">
        <v>71</v>
      </c>
      <c r="C5" s="65" t="s">
        <v>183</v>
      </c>
      <c r="D5">
        <v>1</v>
      </c>
      <c r="E5">
        <v>1</v>
      </c>
      <c r="F5">
        <v>1</v>
      </c>
      <c r="G5" t="str">
        <f t="shared" si="0"/>
        <v>BR024-03111</v>
      </c>
      <c r="H5">
        <v>5550</v>
      </c>
      <c r="I5" t="s">
        <v>273</v>
      </c>
      <c r="J5" t="s">
        <v>280</v>
      </c>
      <c r="K5" t="s">
        <v>242</v>
      </c>
      <c r="L5">
        <v>39</v>
      </c>
      <c r="M5">
        <v>50</v>
      </c>
    </row>
    <row r="6" spans="1:15" x14ac:dyDescent="0.3">
      <c r="A6" s="57" t="s">
        <v>15</v>
      </c>
      <c r="B6" s="56" t="s">
        <v>71</v>
      </c>
      <c r="C6" s="63" t="s">
        <v>184</v>
      </c>
      <c r="D6">
        <v>1</v>
      </c>
      <c r="E6">
        <v>1</v>
      </c>
      <c r="F6">
        <v>1</v>
      </c>
      <c r="G6" t="str">
        <f t="shared" si="0"/>
        <v>BR024-04111</v>
      </c>
      <c r="H6">
        <v>5550</v>
      </c>
      <c r="I6" t="s">
        <v>273</v>
      </c>
      <c r="J6" t="s">
        <v>280</v>
      </c>
      <c r="K6" t="s">
        <v>242</v>
      </c>
      <c r="L6">
        <v>72</v>
      </c>
    </row>
    <row r="7" spans="1:15" x14ac:dyDescent="0.3">
      <c r="A7" s="61" t="s">
        <v>18</v>
      </c>
      <c r="B7" s="56" t="s">
        <v>71</v>
      </c>
      <c r="C7" s="65" t="s">
        <v>185</v>
      </c>
      <c r="D7">
        <v>1</v>
      </c>
      <c r="E7">
        <v>1</v>
      </c>
      <c r="F7">
        <v>1</v>
      </c>
      <c r="G7" t="str">
        <f t="shared" si="0"/>
        <v>BR024-05111</v>
      </c>
      <c r="H7">
        <v>5550</v>
      </c>
      <c r="I7" t="s">
        <v>273</v>
      </c>
      <c r="J7" t="s">
        <v>280</v>
      </c>
      <c r="K7" t="s">
        <v>242</v>
      </c>
      <c r="L7">
        <v>67</v>
      </c>
    </row>
    <row r="8" spans="1:15" x14ac:dyDescent="0.3">
      <c r="A8" s="61" t="s">
        <v>24</v>
      </c>
      <c r="B8" s="56" t="s">
        <v>72</v>
      </c>
      <c r="C8" s="65" t="s">
        <v>187</v>
      </c>
      <c r="D8">
        <v>1</v>
      </c>
      <c r="E8">
        <v>1</v>
      </c>
      <c r="F8">
        <v>1</v>
      </c>
      <c r="G8" t="str">
        <f t="shared" si="0"/>
        <v>BR024-07111</v>
      </c>
      <c r="H8">
        <v>5550</v>
      </c>
      <c r="I8" t="s">
        <v>273</v>
      </c>
      <c r="J8" t="s">
        <v>280</v>
      </c>
      <c r="K8" t="s">
        <v>242</v>
      </c>
      <c r="L8">
        <v>48</v>
      </c>
      <c r="M8">
        <v>63</v>
      </c>
    </row>
    <row r="9" spans="1:15" x14ac:dyDescent="0.3">
      <c r="A9" s="61" t="s">
        <v>27</v>
      </c>
      <c r="B9" s="56" t="s">
        <v>72</v>
      </c>
      <c r="C9" s="65" t="s">
        <v>188</v>
      </c>
      <c r="D9">
        <v>1</v>
      </c>
      <c r="E9">
        <v>1</v>
      </c>
      <c r="F9">
        <v>1</v>
      </c>
      <c r="G9" t="str">
        <f t="shared" si="0"/>
        <v>BR024-08111</v>
      </c>
      <c r="H9">
        <v>5550</v>
      </c>
      <c r="I9" t="s">
        <v>273</v>
      </c>
      <c r="J9" t="s">
        <v>280</v>
      </c>
      <c r="K9" t="s">
        <v>251</v>
      </c>
      <c r="L9">
        <v>50</v>
      </c>
      <c r="M9">
        <v>65</v>
      </c>
    </row>
    <row r="10" spans="1:15" x14ac:dyDescent="0.3">
      <c r="A10" s="61" t="s">
        <v>30</v>
      </c>
      <c r="B10" s="56" t="s">
        <v>74</v>
      </c>
      <c r="C10" s="65" t="s">
        <v>189</v>
      </c>
      <c r="D10">
        <v>1</v>
      </c>
      <c r="E10">
        <v>1</v>
      </c>
      <c r="F10">
        <v>1</v>
      </c>
      <c r="G10" t="str">
        <f t="shared" si="0"/>
        <v>BR024-09111</v>
      </c>
      <c r="H10">
        <v>5550</v>
      </c>
      <c r="I10" t="s">
        <v>273</v>
      </c>
      <c r="J10" t="s">
        <v>280</v>
      </c>
      <c r="K10" t="s">
        <v>242</v>
      </c>
      <c r="L10">
        <v>38</v>
      </c>
      <c r="M10">
        <v>46</v>
      </c>
    </row>
    <row r="11" spans="1:15" x14ac:dyDescent="0.3">
      <c r="A11" s="61" t="s">
        <v>31</v>
      </c>
      <c r="B11" s="56" t="s">
        <v>74</v>
      </c>
      <c r="C11" s="65" t="s">
        <v>190</v>
      </c>
      <c r="D11">
        <v>1</v>
      </c>
      <c r="E11">
        <v>1</v>
      </c>
      <c r="F11">
        <v>1</v>
      </c>
      <c r="G11" t="str">
        <f t="shared" si="0"/>
        <v>BR024-10111</v>
      </c>
      <c r="H11">
        <v>5550</v>
      </c>
      <c r="I11" t="s">
        <v>273</v>
      </c>
      <c r="J11" t="s">
        <v>280</v>
      </c>
      <c r="K11" t="s">
        <v>251</v>
      </c>
      <c r="L11" s="63" t="s">
        <v>297</v>
      </c>
      <c r="M11">
        <v>63</v>
      </c>
    </row>
    <row r="12" spans="1:15" x14ac:dyDescent="0.3">
      <c r="A12" s="61" t="s">
        <v>34</v>
      </c>
      <c r="B12" s="56" t="s">
        <v>74</v>
      </c>
      <c r="C12" s="65" t="s">
        <v>191</v>
      </c>
      <c r="D12">
        <v>1</v>
      </c>
      <c r="E12">
        <v>1</v>
      </c>
      <c r="F12">
        <v>1</v>
      </c>
      <c r="G12" t="str">
        <f t="shared" si="0"/>
        <v>BR024-11111</v>
      </c>
      <c r="H12">
        <v>5550</v>
      </c>
      <c r="I12" t="s">
        <v>273</v>
      </c>
      <c r="J12" t="s">
        <v>280</v>
      </c>
      <c r="K12" t="s">
        <v>242</v>
      </c>
      <c r="L12">
        <v>37</v>
      </c>
      <c r="M12">
        <v>46</v>
      </c>
    </row>
    <row r="13" spans="1:15" x14ac:dyDescent="0.3">
      <c r="A13" s="54" t="s">
        <v>282</v>
      </c>
      <c r="B13"/>
      <c r="C13" s="76" t="s">
        <v>235</v>
      </c>
      <c r="D13">
        <v>1</v>
      </c>
      <c r="E13">
        <v>1</v>
      </c>
      <c r="F13">
        <v>1</v>
      </c>
      <c r="G13" t="str">
        <f t="shared" si="0"/>
        <v>BR024-E0111</v>
      </c>
      <c r="H13">
        <v>5450</v>
      </c>
      <c r="I13" t="s">
        <v>273</v>
      </c>
      <c r="J13" t="s">
        <v>280</v>
      </c>
    </row>
    <row r="14" spans="1:15" x14ac:dyDescent="0.3">
      <c r="A14" s="61" t="s">
        <v>41</v>
      </c>
      <c r="B14" s="56" t="s">
        <v>75</v>
      </c>
      <c r="C14" s="65" t="s">
        <v>193</v>
      </c>
      <c r="D14">
        <v>1</v>
      </c>
      <c r="E14">
        <v>1</v>
      </c>
      <c r="F14">
        <v>1</v>
      </c>
      <c r="G14" t="str">
        <f t="shared" si="0"/>
        <v>BR024-13111</v>
      </c>
      <c r="H14">
        <v>5550</v>
      </c>
      <c r="I14" t="s">
        <v>273</v>
      </c>
      <c r="J14" t="s">
        <v>280</v>
      </c>
      <c r="K14" t="s">
        <v>242</v>
      </c>
      <c r="L14">
        <v>46</v>
      </c>
      <c r="M14">
        <v>55</v>
      </c>
    </row>
    <row r="15" spans="1:15" x14ac:dyDescent="0.3">
      <c r="A15" s="61" t="s">
        <v>76</v>
      </c>
      <c r="B15" s="56" t="s">
        <v>75</v>
      </c>
      <c r="C15" s="65" t="s">
        <v>194</v>
      </c>
      <c r="D15">
        <v>1</v>
      </c>
      <c r="E15">
        <v>1</v>
      </c>
      <c r="F15">
        <v>1</v>
      </c>
      <c r="G15" t="str">
        <f t="shared" si="0"/>
        <v>BR024-14111</v>
      </c>
      <c r="H15">
        <v>5550</v>
      </c>
      <c r="I15" t="s">
        <v>273</v>
      </c>
      <c r="J15" t="s">
        <v>280</v>
      </c>
      <c r="K15" t="s">
        <v>242</v>
      </c>
      <c r="L15">
        <v>44</v>
      </c>
      <c r="M15">
        <v>57</v>
      </c>
    </row>
    <row r="16" spans="1:15" x14ac:dyDescent="0.3">
      <c r="A16" s="61" t="s">
        <v>77</v>
      </c>
      <c r="B16" s="56" t="s">
        <v>75</v>
      </c>
      <c r="C16" s="65" t="s">
        <v>195</v>
      </c>
      <c r="D16">
        <v>1</v>
      </c>
      <c r="E16">
        <v>1</v>
      </c>
      <c r="F16">
        <v>1</v>
      </c>
      <c r="G16" t="str">
        <f t="shared" si="0"/>
        <v>BR024-15111</v>
      </c>
      <c r="H16">
        <v>5550</v>
      </c>
      <c r="I16" t="s">
        <v>273</v>
      </c>
      <c r="J16" t="s">
        <v>280</v>
      </c>
      <c r="K16" t="s">
        <v>292</v>
      </c>
      <c r="L16">
        <v>64</v>
      </c>
      <c r="M16">
        <v>75</v>
      </c>
      <c r="N16" t="s">
        <v>298</v>
      </c>
    </row>
    <row r="17" spans="1:14" x14ac:dyDescent="0.3">
      <c r="A17" s="61" t="s">
        <v>51</v>
      </c>
      <c r="B17" s="56" t="s">
        <v>79</v>
      </c>
      <c r="C17" s="65" t="s">
        <v>197</v>
      </c>
      <c r="D17">
        <v>1</v>
      </c>
      <c r="E17">
        <v>1</v>
      </c>
      <c r="F17">
        <v>1</v>
      </c>
      <c r="G17" t="str">
        <f t="shared" si="0"/>
        <v>BR024-17111</v>
      </c>
      <c r="H17">
        <v>5550</v>
      </c>
      <c r="I17" t="s">
        <v>273</v>
      </c>
      <c r="J17" t="s">
        <v>280</v>
      </c>
      <c r="K17" t="s">
        <v>242</v>
      </c>
      <c r="L17">
        <v>39</v>
      </c>
      <c r="M17">
        <v>50</v>
      </c>
    </row>
    <row r="18" spans="1:14" x14ac:dyDescent="0.3">
      <c r="A18" s="61" t="s">
        <v>55</v>
      </c>
      <c r="B18" s="56" t="s">
        <v>79</v>
      </c>
      <c r="C18" s="65" t="s">
        <v>199</v>
      </c>
      <c r="D18">
        <v>1</v>
      </c>
      <c r="E18">
        <v>1</v>
      </c>
      <c r="F18">
        <v>1</v>
      </c>
      <c r="G18" t="str">
        <f t="shared" si="0"/>
        <v>BR024-19111</v>
      </c>
      <c r="H18">
        <v>5550</v>
      </c>
      <c r="I18" t="s">
        <v>273</v>
      </c>
      <c r="J18" t="s">
        <v>280</v>
      </c>
      <c r="K18" t="s">
        <v>242</v>
      </c>
      <c r="L18">
        <v>53</v>
      </c>
      <c r="M18">
        <v>66</v>
      </c>
    </row>
    <row r="19" spans="1:14" x14ac:dyDescent="0.3">
      <c r="A19" s="61" t="s">
        <v>57</v>
      </c>
      <c r="B19" s="56" t="s">
        <v>80</v>
      </c>
      <c r="C19" s="65" t="s">
        <v>200</v>
      </c>
      <c r="D19">
        <v>1</v>
      </c>
      <c r="E19">
        <v>1</v>
      </c>
      <c r="F19">
        <v>1</v>
      </c>
      <c r="G19" t="str">
        <f t="shared" si="0"/>
        <v>BR024-20111</v>
      </c>
      <c r="H19">
        <v>5550</v>
      </c>
      <c r="I19" t="s">
        <v>273</v>
      </c>
      <c r="J19" t="s">
        <v>280</v>
      </c>
      <c r="K19" t="s">
        <v>242</v>
      </c>
      <c r="L19">
        <v>40</v>
      </c>
      <c r="M19">
        <v>57</v>
      </c>
      <c r="N19" t="s">
        <v>299</v>
      </c>
    </row>
    <row r="20" spans="1:14" x14ac:dyDescent="0.3">
      <c r="A20" s="61" t="s">
        <v>60</v>
      </c>
      <c r="B20" s="56" t="s">
        <v>80</v>
      </c>
      <c r="C20" s="65" t="s">
        <v>201</v>
      </c>
      <c r="D20">
        <v>1</v>
      </c>
      <c r="E20">
        <v>1</v>
      </c>
      <c r="F20">
        <v>1</v>
      </c>
      <c r="G20" t="str">
        <f t="shared" si="0"/>
        <v>BR024-21111</v>
      </c>
      <c r="H20">
        <v>5550</v>
      </c>
      <c r="I20" t="s">
        <v>273</v>
      </c>
      <c r="J20" t="s">
        <v>280</v>
      </c>
      <c r="K20" t="s">
        <v>242</v>
      </c>
      <c r="L20">
        <v>53</v>
      </c>
      <c r="M20">
        <v>66</v>
      </c>
      <c r="N20" t="s">
        <v>308</v>
      </c>
    </row>
    <row r="21" spans="1:14" x14ac:dyDescent="0.3">
      <c r="A21" s="61" t="s">
        <v>83</v>
      </c>
      <c r="B21" s="56" t="s">
        <v>82</v>
      </c>
      <c r="C21" s="65" t="s">
        <v>203</v>
      </c>
      <c r="D21">
        <v>1</v>
      </c>
      <c r="E21">
        <v>1</v>
      </c>
      <c r="F21">
        <v>1</v>
      </c>
      <c r="G21" t="str">
        <f t="shared" si="0"/>
        <v>BR024-23111</v>
      </c>
      <c r="H21">
        <v>5550</v>
      </c>
      <c r="I21" t="s">
        <v>273</v>
      </c>
      <c r="J21" t="s">
        <v>280</v>
      </c>
      <c r="K21" t="s">
        <v>251</v>
      </c>
      <c r="L21">
        <v>55</v>
      </c>
      <c r="M21">
        <v>66</v>
      </c>
      <c r="N21" t="s">
        <v>305</v>
      </c>
    </row>
    <row r="22" spans="1:14" x14ac:dyDescent="0.3">
      <c r="A22" s="61" t="s">
        <v>84</v>
      </c>
      <c r="B22" s="56" t="s">
        <v>82</v>
      </c>
      <c r="C22" s="65" t="s">
        <v>204</v>
      </c>
      <c r="D22">
        <v>1</v>
      </c>
      <c r="E22">
        <v>1</v>
      </c>
      <c r="F22">
        <v>1</v>
      </c>
      <c r="G22" t="str">
        <f t="shared" si="0"/>
        <v>BR024-24111</v>
      </c>
      <c r="H22">
        <v>5550</v>
      </c>
      <c r="I22" t="s">
        <v>273</v>
      </c>
      <c r="J22" t="s">
        <v>280</v>
      </c>
      <c r="K22" t="s">
        <v>251</v>
      </c>
      <c r="L22">
        <v>50</v>
      </c>
      <c r="M22">
        <v>63</v>
      </c>
    </row>
    <row r="23" spans="1:14" x14ac:dyDescent="0.3">
      <c r="A23" s="61" t="s">
        <v>62</v>
      </c>
      <c r="B23" s="56" t="s">
        <v>82</v>
      </c>
      <c r="C23" s="65" t="s">
        <v>205</v>
      </c>
      <c r="D23">
        <v>1</v>
      </c>
      <c r="E23">
        <v>1</v>
      </c>
      <c r="F23">
        <v>1</v>
      </c>
      <c r="G23" t="str">
        <f t="shared" si="0"/>
        <v>BR024-25111</v>
      </c>
      <c r="H23">
        <v>5550</v>
      </c>
      <c r="I23" t="s">
        <v>273</v>
      </c>
      <c r="J23" t="s">
        <v>280</v>
      </c>
      <c r="K23" t="s">
        <v>242</v>
      </c>
      <c r="L23">
        <v>48</v>
      </c>
      <c r="M23">
        <v>64</v>
      </c>
    </row>
    <row r="24" spans="1:14" x14ac:dyDescent="0.3">
      <c r="A24" t="s">
        <v>282</v>
      </c>
      <c r="B24"/>
      <c r="C24" s="63" t="s">
        <v>235</v>
      </c>
      <c r="D24">
        <v>1</v>
      </c>
      <c r="E24">
        <v>1</v>
      </c>
      <c r="F24">
        <v>2</v>
      </c>
      <c r="G24" t="str">
        <f t="shared" si="0"/>
        <v>BR024-E0112</v>
      </c>
      <c r="H24">
        <v>5450</v>
      </c>
      <c r="I24" t="s">
        <v>273</v>
      </c>
      <c r="J24" t="s">
        <v>280</v>
      </c>
    </row>
    <row r="25" spans="1:14" x14ac:dyDescent="0.3">
      <c r="A25" s="61" t="s">
        <v>64</v>
      </c>
      <c r="B25" s="56" t="s">
        <v>82</v>
      </c>
      <c r="C25" s="65" t="s">
        <v>206</v>
      </c>
      <c r="D25">
        <v>1</v>
      </c>
      <c r="E25">
        <v>1</v>
      </c>
      <c r="F25">
        <v>1</v>
      </c>
      <c r="G25" t="str">
        <f t="shared" si="0"/>
        <v>BR024-26111</v>
      </c>
      <c r="H25">
        <v>5550</v>
      </c>
      <c r="I25" t="s">
        <v>273</v>
      </c>
      <c r="J25" t="s">
        <v>280</v>
      </c>
      <c r="K25" t="s">
        <v>251</v>
      </c>
      <c r="L25">
        <v>39</v>
      </c>
      <c r="M25">
        <v>59</v>
      </c>
      <c r="N25" t="s">
        <v>306</v>
      </c>
    </row>
    <row r="26" spans="1:14" x14ac:dyDescent="0.3">
      <c r="A26" s="61" t="s">
        <v>66</v>
      </c>
      <c r="B26" s="56" t="s">
        <v>82</v>
      </c>
      <c r="C26" s="65" t="s">
        <v>207</v>
      </c>
      <c r="D26">
        <v>1</v>
      </c>
      <c r="E26">
        <v>1</v>
      </c>
      <c r="F26">
        <v>1</v>
      </c>
      <c r="G26" t="str">
        <f t="shared" si="0"/>
        <v>BR024-27111</v>
      </c>
      <c r="H26">
        <v>5550</v>
      </c>
      <c r="I26" t="s">
        <v>273</v>
      </c>
      <c r="J26" t="s">
        <v>280</v>
      </c>
      <c r="K26" t="s">
        <v>251</v>
      </c>
      <c r="L26">
        <v>51</v>
      </c>
      <c r="M26">
        <v>66</v>
      </c>
    </row>
    <row r="27" spans="1:14" x14ac:dyDescent="0.3">
      <c r="A27" s="61" t="s">
        <v>68</v>
      </c>
      <c r="B27" s="56" t="s">
        <v>82</v>
      </c>
      <c r="C27" s="65" t="s">
        <v>208</v>
      </c>
      <c r="D27">
        <v>1</v>
      </c>
      <c r="E27">
        <v>1</v>
      </c>
      <c r="F27">
        <v>1</v>
      </c>
      <c r="G27" t="str">
        <f t="shared" si="0"/>
        <v>BR024-28111</v>
      </c>
      <c r="H27">
        <v>5550</v>
      </c>
      <c r="I27" t="s">
        <v>273</v>
      </c>
      <c r="J27" t="s">
        <v>280</v>
      </c>
      <c r="K27" t="s">
        <v>242</v>
      </c>
      <c r="L27">
        <v>39</v>
      </c>
      <c r="M27">
        <v>50</v>
      </c>
      <c r="N27" t="s">
        <v>306</v>
      </c>
    </row>
    <row r="28" spans="1:14" x14ac:dyDescent="0.3">
      <c r="A28" s="61" t="s">
        <v>69</v>
      </c>
      <c r="B28" s="56" t="s">
        <v>82</v>
      </c>
      <c r="C28" s="65" t="s">
        <v>209</v>
      </c>
      <c r="D28">
        <v>1</v>
      </c>
      <c r="E28">
        <v>1</v>
      </c>
      <c r="F28">
        <v>1</v>
      </c>
      <c r="G28" t="str">
        <f t="shared" si="0"/>
        <v>BR024-29111</v>
      </c>
      <c r="H28">
        <v>5550</v>
      </c>
      <c r="I28" t="s">
        <v>273</v>
      </c>
      <c r="J28" t="s">
        <v>280</v>
      </c>
      <c r="K28" t="s">
        <v>242</v>
      </c>
      <c r="L28">
        <v>39</v>
      </c>
      <c r="M28">
        <v>52</v>
      </c>
      <c r="N28" t="s">
        <v>310</v>
      </c>
    </row>
    <row r="29" spans="1:14" x14ac:dyDescent="0.3">
      <c r="A29" s="61" t="s">
        <v>85</v>
      </c>
      <c r="B29" s="56" t="s">
        <v>86</v>
      </c>
      <c r="C29" s="65" t="s">
        <v>210</v>
      </c>
      <c r="D29">
        <v>1</v>
      </c>
      <c r="E29">
        <v>1</v>
      </c>
      <c r="F29">
        <v>1</v>
      </c>
      <c r="G29" t="str">
        <f t="shared" si="0"/>
        <v>BR024-30111</v>
      </c>
      <c r="H29">
        <v>5550</v>
      </c>
      <c r="I29" t="s">
        <v>273</v>
      </c>
      <c r="J29" t="s">
        <v>280</v>
      </c>
      <c r="K29" t="s">
        <v>251</v>
      </c>
      <c r="L29">
        <v>56</v>
      </c>
      <c r="M29">
        <v>67</v>
      </c>
    </row>
    <row r="30" spans="1:14" x14ac:dyDescent="0.3">
      <c r="A30" s="61" t="s">
        <v>87</v>
      </c>
      <c r="B30" s="56" t="s">
        <v>88</v>
      </c>
      <c r="C30" s="65" t="s">
        <v>211</v>
      </c>
      <c r="D30">
        <v>1</v>
      </c>
      <c r="E30">
        <v>1</v>
      </c>
      <c r="F30">
        <v>1</v>
      </c>
      <c r="G30" t="str">
        <f t="shared" si="0"/>
        <v>BR024-31111</v>
      </c>
      <c r="H30">
        <v>5550</v>
      </c>
      <c r="I30" t="s">
        <v>273</v>
      </c>
      <c r="J30" t="s">
        <v>280</v>
      </c>
      <c r="K30" t="s">
        <v>242</v>
      </c>
      <c r="L30">
        <v>51</v>
      </c>
      <c r="M30">
        <v>66</v>
      </c>
      <c r="N30" t="s">
        <v>311</v>
      </c>
    </row>
    <row r="31" spans="1:14" x14ac:dyDescent="0.3">
      <c r="A31" s="61" t="s">
        <v>89</v>
      </c>
      <c r="B31" s="56" t="s">
        <v>90</v>
      </c>
      <c r="C31" s="65" t="s">
        <v>212</v>
      </c>
      <c r="D31">
        <v>1</v>
      </c>
      <c r="E31">
        <v>1</v>
      </c>
      <c r="F31">
        <v>1</v>
      </c>
      <c r="G31" t="str">
        <f t="shared" si="0"/>
        <v>BR024-32111</v>
      </c>
      <c r="H31">
        <v>5550</v>
      </c>
      <c r="I31" t="s">
        <v>273</v>
      </c>
      <c r="J31" t="s">
        <v>280</v>
      </c>
      <c r="K31" t="s">
        <v>251</v>
      </c>
      <c r="L31">
        <v>48</v>
      </c>
      <c r="M31">
        <v>62</v>
      </c>
      <c r="N31" t="s">
        <v>311</v>
      </c>
    </row>
    <row r="32" spans="1:14" x14ac:dyDescent="0.3">
      <c r="A32" s="61" t="s">
        <v>91</v>
      </c>
      <c r="B32" s="56" t="s">
        <v>90</v>
      </c>
      <c r="C32" s="65" t="s">
        <v>213</v>
      </c>
      <c r="D32">
        <v>1</v>
      </c>
      <c r="E32">
        <v>1</v>
      </c>
      <c r="F32">
        <v>1</v>
      </c>
      <c r="G32" t="str">
        <f t="shared" si="0"/>
        <v>BR024-33111</v>
      </c>
      <c r="H32">
        <v>5550</v>
      </c>
      <c r="I32" t="s">
        <v>273</v>
      </c>
      <c r="J32" t="s">
        <v>280</v>
      </c>
      <c r="K32" t="s">
        <v>251</v>
      </c>
      <c r="L32">
        <v>42</v>
      </c>
      <c r="M32">
        <v>55</v>
      </c>
    </row>
    <row r="33" spans="1:14" x14ac:dyDescent="0.3">
      <c r="A33" s="61" t="s">
        <v>92</v>
      </c>
      <c r="B33" s="56" t="s">
        <v>90</v>
      </c>
      <c r="C33" s="65" t="s">
        <v>214</v>
      </c>
      <c r="D33">
        <v>1</v>
      </c>
      <c r="E33">
        <v>1</v>
      </c>
      <c r="F33">
        <v>1</v>
      </c>
      <c r="G33" t="str">
        <f t="shared" si="0"/>
        <v>BR024-34111</v>
      </c>
      <c r="H33">
        <v>5550</v>
      </c>
      <c r="I33" t="s">
        <v>273</v>
      </c>
      <c r="J33" t="s">
        <v>280</v>
      </c>
      <c r="K33" t="s">
        <v>251</v>
      </c>
      <c r="L33">
        <v>50</v>
      </c>
      <c r="M33">
        <v>62</v>
      </c>
    </row>
    <row r="34" spans="1:14" x14ac:dyDescent="0.3">
      <c r="A34" s="61" t="s">
        <v>93</v>
      </c>
      <c r="B34" s="56" t="s">
        <v>86</v>
      </c>
      <c r="C34" s="65" t="s">
        <v>215</v>
      </c>
      <c r="D34">
        <v>1</v>
      </c>
      <c r="E34">
        <v>1</v>
      </c>
      <c r="F34">
        <v>1</v>
      </c>
      <c r="G34" t="str">
        <f t="shared" si="0"/>
        <v>BR024-35111</v>
      </c>
      <c r="H34">
        <v>5550</v>
      </c>
      <c r="I34" t="s">
        <v>273</v>
      </c>
      <c r="J34" t="s">
        <v>280</v>
      </c>
      <c r="K34" t="s">
        <v>251</v>
      </c>
      <c r="L34">
        <v>55</v>
      </c>
      <c r="M34">
        <v>74</v>
      </c>
      <c r="N34" t="s">
        <v>305</v>
      </c>
    </row>
    <row r="35" spans="1:14" x14ac:dyDescent="0.3">
      <c r="A35" s="54" t="s">
        <v>282</v>
      </c>
      <c r="B35"/>
      <c r="C35" s="76" t="s">
        <v>235</v>
      </c>
      <c r="D35">
        <v>1</v>
      </c>
      <c r="E35">
        <v>1</v>
      </c>
      <c r="F35">
        <v>3</v>
      </c>
      <c r="G35" t="str">
        <f t="shared" si="0"/>
        <v>BR024-E0113</v>
      </c>
      <c r="H35">
        <v>5450</v>
      </c>
      <c r="I35" t="s">
        <v>273</v>
      </c>
      <c r="J35" t="s">
        <v>280</v>
      </c>
    </row>
    <row r="36" spans="1:14" x14ac:dyDescent="0.3">
      <c r="A36" s="58" t="s">
        <v>94</v>
      </c>
      <c r="B36" s="56" t="s">
        <v>88</v>
      </c>
      <c r="C36" s="67" t="s">
        <v>216</v>
      </c>
      <c r="D36">
        <v>1</v>
      </c>
      <c r="E36">
        <v>1</v>
      </c>
      <c r="F36">
        <v>1</v>
      </c>
      <c r="G36" t="str">
        <f t="shared" si="0"/>
        <v>BR024-36111</v>
      </c>
      <c r="H36">
        <v>5550</v>
      </c>
      <c r="I36" t="s">
        <v>273</v>
      </c>
      <c r="J36" t="s">
        <v>280</v>
      </c>
      <c r="K36" t="s">
        <v>242</v>
      </c>
      <c r="L36">
        <v>50</v>
      </c>
      <c r="M36">
        <v>62</v>
      </c>
    </row>
    <row r="37" spans="1:14" x14ac:dyDescent="0.3">
      <c r="A37" s="58"/>
      <c r="C37" s="67"/>
      <c r="G37" t="s">
        <v>272</v>
      </c>
    </row>
    <row r="38" spans="1:14" x14ac:dyDescent="0.3">
      <c r="A38" s="58" t="s">
        <v>95</v>
      </c>
      <c r="B38" s="56" t="s">
        <v>90</v>
      </c>
      <c r="C38" s="67" t="s">
        <v>217</v>
      </c>
      <c r="D38">
        <v>1</v>
      </c>
      <c r="E38">
        <v>1</v>
      </c>
      <c r="F38">
        <v>1</v>
      </c>
      <c r="G38" t="str">
        <f t="shared" ref="G38:G72" si="1">CONCATENATE("BR024-","",C38,FIXED(D38,0,0),E38,F38)</f>
        <v>BR024-37111</v>
      </c>
      <c r="H38">
        <v>5550</v>
      </c>
      <c r="I38" t="s">
        <v>274</v>
      </c>
      <c r="J38" t="s">
        <v>280</v>
      </c>
      <c r="K38" t="s">
        <v>242</v>
      </c>
      <c r="L38">
        <v>50</v>
      </c>
      <c r="M38">
        <v>62</v>
      </c>
    </row>
    <row r="39" spans="1:14" x14ac:dyDescent="0.3">
      <c r="A39" s="58" t="s">
        <v>96</v>
      </c>
      <c r="B39" s="56" t="s">
        <v>90</v>
      </c>
      <c r="C39" s="67" t="s">
        <v>218</v>
      </c>
      <c r="D39">
        <v>1</v>
      </c>
      <c r="E39">
        <v>1</v>
      </c>
      <c r="F39">
        <v>1</v>
      </c>
      <c r="G39" t="str">
        <f t="shared" si="1"/>
        <v>BR024-38111</v>
      </c>
      <c r="H39">
        <v>5550</v>
      </c>
      <c r="I39" t="s">
        <v>274</v>
      </c>
      <c r="J39" t="s">
        <v>280</v>
      </c>
      <c r="K39" t="s">
        <v>251</v>
      </c>
      <c r="L39">
        <v>48</v>
      </c>
      <c r="M39">
        <v>60</v>
      </c>
    </row>
    <row r="40" spans="1:14" x14ac:dyDescent="0.3">
      <c r="A40" s="58" t="s">
        <v>97</v>
      </c>
      <c r="B40" s="55" t="s">
        <v>86</v>
      </c>
      <c r="C40" s="67" t="s">
        <v>219</v>
      </c>
      <c r="D40">
        <v>1</v>
      </c>
      <c r="E40">
        <v>1</v>
      </c>
      <c r="F40">
        <v>1</v>
      </c>
      <c r="G40" t="str">
        <f t="shared" si="1"/>
        <v>BR024-39111</v>
      </c>
      <c r="H40">
        <v>5550</v>
      </c>
      <c r="I40" t="s">
        <v>274</v>
      </c>
      <c r="J40" t="s">
        <v>280</v>
      </c>
      <c r="K40" t="s">
        <v>242</v>
      </c>
      <c r="L40">
        <v>50</v>
      </c>
      <c r="M40">
        <v>64</v>
      </c>
      <c r="N40" t="s">
        <v>312</v>
      </c>
    </row>
    <row r="41" spans="1:14" x14ac:dyDescent="0.3">
      <c r="A41" s="58" t="s">
        <v>98</v>
      </c>
      <c r="B41" s="55" t="s">
        <v>138</v>
      </c>
      <c r="C41" s="67" t="s">
        <v>220</v>
      </c>
      <c r="D41">
        <v>1</v>
      </c>
      <c r="E41">
        <v>1</v>
      </c>
      <c r="F41">
        <v>1</v>
      </c>
      <c r="G41" t="str">
        <f t="shared" si="1"/>
        <v>BR024-40111</v>
      </c>
      <c r="H41">
        <v>5550</v>
      </c>
      <c r="I41" t="s">
        <v>274</v>
      </c>
      <c r="J41" t="s">
        <v>280</v>
      </c>
      <c r="K41" t="s">
        <v>251</v>
      </c>
      <c r="L41">
        <v>39</v>
      </c>
      <c r="M41">
        <v>50</v>
      </c>
      <c r="N41" t="s">
        <v>307</v>
      </c>
    </row>
    <row r="42" spans="1:14" x14ac:dyDescent="0.3">
      <c r="A42" s="58" t="s">
        <v>121</v>
      </c>
      <c r="B42" s="55" t="s">
        <v>90</v>
      </c>
      <c r="C42" s="67" t="s">
        <v>221</v>
      </c>
      <c r="D42">
        <v>1</v>
      </c>
      <c r="E42">
        <v>1</v>
      </c>
      <c r="F42">
        <v>1</v>
      </c>
      <c r="G42" t="str">
        <f t="shared" si="1"/>
        <v>BR024-41111</v>
      </c>
      <c r="H42">
        <v>5550</v>
      </c>
      <c r="I42" t="s">
        <v>274</v>
      </c>
      <c r="J42" t="s">
        <v>280</v>
      </c>
      <c r="K42" t="s">
        <v>242</v>
      </c>
      <c r="L42">
        <v>46</v>
      </c>
      <c r="M42">
        <v>62</v>
      </c>
    </row>
    <row r="43" spans="1:14" x14ac:dyDescent="0.3">
      <c r="A43" s="58" t="s">
        <v>115</v>
      </c>
      <c r="B43" s="55" t="s">
        <v>86</v>
      </c>
      <c r="C43" s="67" t="s">
        <v>222</v>
      </c>
      <c r="D43">
        <v>1</v>
      </c>
      <c r="E43">
        <v>1</v>
      </c>
      <c r="F43">
        <v>1</v>
      </c>
      <c r="G43" t="str">
        <f t="shared" si="1"/>
        <v>BR024-42111</v>
      </c>
      <c r="H43">
        <v>5550</v>
      </c>
      <c r="I43" t="s">
        <v>274</v>
      </c>
      <c r="J43" t="s">
        <v>280</v>
      </c>
      <c r="K43" t="s">
        <v>242</v>
      </c>
      <c r="L43">
        <v>67</v>
      </c>
      <c r="M43">
        <v>80</v>
      </c>
    </row>
    <row r="44" spans="1:14" x14ac:dyDescent="0.3">
      <c r="A44" s="58" t="s">
        <v>114</v>
      </c>
      <c r="B44" s="55" t="s">
        <v>90</v>
      </c>
      <c r="C44" s="67" t="s">
        <v>223</v>
      </c>
      <c r="D44">
        <v>1</v>
      </c>
      <c r="E44">
        <v>1</v>
      </c>
      <c r="F44">
        <v>1</v>
      </c>
      <c r="G44" t="str">
        <f t="shared" si="1"/>
        <v>BR024-43111</v>
      </c>
      <c r="H44">
        <v>5550</v>
      </c>
      <c r="I44" t="s">
        <v>274</v>
      </c>
      <c r="J44" t="s">
        <v>280</v>
      </c>
      <c r="K44" t="s">
        <v>251</v>
      </c>
      <c r="L44">
        <v>59</v>
      </c>
      <c r="M44">
        <v>72</v>
      </c>
    </row>
    <row r="45" spans="1:14" x14ac:dyDescent="0.3">
      <c r="A45" s="58" t="s">
        <v>110</v>
      </c>
      <c r="B45" s="55" t="s">
        <v>86</v>
      </c>
      <c r="C45" s="67" t="s">
        <v>224</v>
      </c>
      <c r="D45">
        <v>1</v>
      </c>
      <c r="E45">
        <v>1</v>
      </c>
      <c r="F45">
        <v>1</v>
      </c>
      <c r="G45" t="str">
        <f t="shared" si="1"/>
        <v>BR024-44111</v>
      </c>
      <c r="H45">
        <v>5550</v>
      </c>
      <c r="I45" t="s">
        <v>274</v>
      </c>
      <c r="J45" t="s">
        <v>280</v>
      </c>
      <c r="K45" t="s">
        <v>251</v>
      </c>
      <c r="L45">
        <v>59</v>
      </c>
      <c r="M45">
        <v>72</v>
      </c>
    </row>
    <row r="46" spans="1:14" x14ac:dyDescent="0.3">
      <c r="A46" s="58" t="s">
        <v>109</v>
      </c>
      <c r="B46" s="55" t="s">
        <v>88</v>
      </c>
      <c r="C46" s="67" t="s">
        <v>225</v>
      </c>
      <c r="D46">
        <v>1</v>
      </c>
      <c r="E46">
        <v>1</v>
      </c>
      <c r="F46">
        <v>1</v>
      </c>
      <c r="G46" t="str">
        <f t="shared" si="1"/>
        <v>BR024-45111</v>
      </c>
      <c r="H46">
        <v>5550</v>
      </c>
      <c r="I46" t="s">
        <v>274</v>
      </c>
      <c r="J46" t="s">
        <v>280</v>
      </c>
      <c r="K46" t="s">
        <v>242</v>
      </c>
      <c r="L46">
        <v>54</v>
      </c>
      <c r="M46">
        <v>68</v>
      </c>
    </row>
    <row r="47" spans="1:14" x14ac:dyDescent="0.3">
      <c r="A47" t="s">
        <v>282</v>
      </c>
      <c r="B47"/>
      <c r="C47" s="63" t="s">
        <v>235</v>
      </c>
      <c r="D47">
        <v>1</v>
      </c>
      <c r="E47">
        <v>1</v>
      </c>
      <c r="F47">
        <v>4</v>
      </c>
      <c r="G47" t="str">
        <f t="shared" si="1"/>
        <v>BR024-E0114</v>
      </c>
      <c r="H47">
        <v>5450</v>
      </c>
      <c r="I47" t="s">
        <v>274</v>
      </c>
      <c r="J47" t="s">
        <v>280</v>
      </c>
    </row>
    <row r="48" spans="1:14" x14ac:dyDescent="0.3">
      <c r="A48" s="58" t="s">
        <v>108</v>
      </c>
      <c r="B48" s="55" t="s">
        <v>90</v>
      </c>
      <c r="C48" s="67" t="s">
        <v>226</v>
      </c>
      <c r="D48">
        <v>1</v>
      </c>
      <c r="E48">
        <v>1</v>
      </c>
      <c r="F48">
        <v>1</v>
      </c>
      <c r="G48" t="str">
        <f t="shared" si="1"/>
        <v>BR024-46111</v>
      </c>
      <c r="H48">
        <v>5550</v>
      </c>
      <c r="I48" t="s">
        <v>274</v>
      </c>
      <c r="J48" t="s">
        <v>280</v>
      </c>
      <c r="K48" t="s">
        <v>251</v>
      </c>
      <c r="L48">
        <v>50</v>
      </c>
      <c r="M48">
        <v>64</v>
      </c>
      <c r="N48" t="s">
        <v>311</v>
      </c>
    </row>
    <row r="49" spans="1:14" x14ac:dyDescent="0.3">
      <c r="A49" s="55" t="s">
        <v>102</v>
      </c>
      <c r="B49" s="55" t="s">
        <v>86</v>
      </c>
      <c r="C49" s="69" t="s">
        <v>227</v>
      </c>
      <c r="D49">
        <v>1</v>
      </c>
      <c r="E49">
        <v>1</v>
      </c>
      <c r="F49">
        <v>1</v>
      </c>
      <c r="G49" t="str">
        <f t="shared" si="1"/>
        <v>BR024-47111</v>
      </c>
      <c r="H49">
        <v>5550</v>
      </c>
      <c r="I49" t="s">
        <v>274</v>
      </c>
      <c r="J49" t="s">
        <v>280</v>
      </c>
      <c r="K49" t="s">
        <v>242</v>
      </c>
      <c r="L49">
        <v>39</v>
      </c>
      <c r="M49">
        <v>52</v>
      </c>
      <c r="N49" t="s">
        <v>310</v>
      </c>
    </row>
    <row r="50" spans="1:14" x14ac:dyDescent="0.3">
      <c r="A50" s="55" t="s">
        <v>101</v>
      </c>
      <c r="B50" s="55" t="s">
        <v>88</v>
      </c>
      <c r="C50" s="69" t="s">
        <v>228</v>
      </c>
      <c r="D50">
        <v>1</v>
      </c>
      <c r="E50">
        <v>1</v>
      </c>
      <c r="F50">
        <v>1</v>
      </c>
      <c r="G50" t="str">
        <f t="shared" si="1"/>
        <v>BR024-48111</v>
      </c>
      <c r="H50">
        <v>5550</v>
      </c>
      <c r="I50" t="s">
        <v>274</v>
      </c>
      <c r="J50" t="s">
        <v>280</v>
      </c>
      <c r="K50" t="s">
        <v>251</v>
      </c>
      <c r="L50">
        <v>46</v>
      </c>
      <c r="M50">
        <v>55</v>
      </c>
    </row>
    <row r="51" spans="1:14" x14ac:dyDescent="0.3">
      <c r="A51" s="55" t="s">
        <v>100</v>
      </c>
      <c r="B51" s="55" t="s">
        <v>90</v>
      </c>
      <c r="C51" s="69" t="s">
        <v>229</v>
      </c>
      <c r="D51">
        <v>1</v>
      </c>
      <c r="E51">
        <v>1</v>
      </c>
      <c r="F51">
        <v>1</v>
      </c>
      <c r="G51" t="str">
        <f t="shared" si="1"/>
        <v>BR024-49111</v>
      </c>
      <c r="H51">
        <v>5550</v>
      </c>
      <c r="I51" t="s">
        <v>274</v>
      </c>
      <c r="J51" t="s">
        <v>280</v>
      </c>
      <c r="K51" t="s">
        <v>242</v>
      </c>
      <c r="L51">
        <v>44</v>
      </c>
      <c r="M51">
        <v>55</v>
      </c>
    </row>
    <row r="52" spans="1:14" x14ac:dyDescent="0.3">
      <c r="A52" s="58" t="s">
        <v>95</v>
      </c>
      <c r="B52" s="56" t="s">
        <v>90</v>
      </c>
      <c r="C52" s="67" t="s">
        <v>217</v>
      </c>
      <c r="D52">
        <v>1</v>
      </c>
      <c r="E52">
        <v>1</v>
      </c>
      <c r="F52">
        <v>2</v>
      </c>
      <c r="G52" t="str">
        <f t="shared" si="1"/>
        <v>BR024-37112</v>
      </c>
      <c r="H52">
        <v>5550</v>
      </c>
      <c r="I52" t="s">
        <v>274</v>
      </c>
      <c r="J52" t="s">
        <v>280</v>
      </c>
      <c r="K52" t="s">
        <v>251</v>
      </c>
      <c r="L52">
        <v>47</v>
      </c>
      <c r="M52">
        <v>61</v>
      </c>
    </row>
    <row r="53" spans="1:14" x14ac:dyDescent="0.3">
      <c r="A53" s="62" t="s">
        <v>68</v>
      </c>
      <c r="B53" s="56" t="s">
        <v>82</v>
      </c>
      <c r="C53" s="66" t="s">
        <v>208</v>
      </c>
      <c r="D53">
        <v>1</v>
      </c>
      <c r="E53">
        <v>1</v>
      </c>
      <c r="F53">
        <v>2</v>
      </c>
      <c r="G53" t="str">
        <f t="shared" si="1"/>
        <v>BR024-28112</v>
      </c>
      <c r="H53">
        <v>5550</v>
      </c>
      <c r="I53" t="s">
        <v>274</v>
      </c>
      <c r="J53" t="s">
        <v>280</v>
      </c>
      <c r="K53" t="s">
        <v>242</v>
      </c>
      <c r="L53">
        <v>41</v>
      </c>
      <c r="M53">
        <v>53</v>
      </c>
    </row>
    <row r="54" spans="1:14" x14ac:dyDescent="0.3">
      <c r="A54" s="61" t="s">
        <v>89</v>
      </c>
      <c r="B54" s="56" t="s">
        <v>90</v>
      </c>
      <c r="C54" s="65" t="s">
        <v>212</v>
      </c>
      <c r="D54">
        <v>1</v>
      </c>
      <c r="E54">
        <v>1</v>
      </c>
      <c r="F54">
        <v>2</v>
      </c>
      <c r="G54" t="str">
        <f t="shared" si="1"/>
        <v>BR024-32112</v>
      </c>
      <c r="H54">
        <v>5550</v>
      </c>
      <c r="I54" t="s">
        <v>274</v>
      </c>
      <c r="J54" t="s">
        <v>280</v>
      </c>
      <c r="K54" t="s">
        <v>251</v>
      </c>
      <c r="L54">
        <v>49</v>
      </c>
      <c r="M54">
        <v>60</v>
      </c>
    </row>
    <row r="55" spans="1:14" x14ac:dyDescent="0.3">
      <c r="A55" s="61" t="s">
        <v>77</v>
      </c>
      <c r="B55" s="56" t="s">
        <v>75</v>
      </c>
      <c r="C55" s="65" t="s">
        <v>195</v>
      </c>
      <c r="D55">
        <v>1</v>
      </c>
      <c r="E55">
        <v>1</v>
      </c>
      <c r="F55">
        <v>2</v>
      </c>
      <c r="G55" t="str">
        <f t="shared" si="1"/>
        <v>BR024-15112</v>
      </c>
      <c r="H55">
        <v>5550</v>
      </c>
      <c r="I55" t="s">
        <v>274</v>
      </c>
      <c r="J55" t="s">
        <v>280</v>
      </c>
      <c r="K55" t="s">
        <v>242</v>
      </c>
      <c r="L55">
        <v>36</v>
      </c>
      <c r="M55">
        <v>46</v>
      </c>
    </row>
    <row r="56" spans="1:14" x14ac:dyDescent="0.3">
      <c r="A56" s="61" t="s">
        <v>31</v>
      </c>
      <c r="B56" s="56" t="s">
        <v>74</v>
      </c>
      <c r="C56" s="65" t="s">
        <v>190</v>
      </c>
      <c r="D56">
        <v>1</v>
      </c>
      <c r="E56">
        <v>1</v>
      </c>
      <c r="F56">
        <v>2</v>
      </c>
      <c r="G56" t="str">
        <f t="shared" si="1"/>
        <v>BR024-10112</v>
      </c>
      <c r="H56">
        <v>5550</v>
      </c>
      <c r="I56" t="s">
        <v>274</v>
      </c>
      <c r="J56" t="s">
        <v>280</v>
      </c>
      <c r="K56" t="s">
        <v>251</v>
      </c>
      <c r="L56">
        <v>47</v>
      </c>
      <c r="M56">
        <v>57</v>
      </c>
    </row>
    <row r="57" spans="1:14" x14ac:dyDescent="0.3">
      <c r="A57" s="61" t="s">
        <v>91</v>
      </c>
      <c r="B57" s="56" t="s">
        <v>90</v>
      </c>
      <c r="C57" s="65" t="s">
        <v>213</v>
      </c>
      <c r="D57">
        <v>1</v>
      </c>
      <c r="E57">
        <v>1</v>
      </c>
      <c r="F57">
        <v>2</v>
      </c>
      <c r="G57" t="str">
        <f t="shared" si="1"/>
        <v>BR024-33112</v>
      </c>
      <c r="H57">
        <v>5550</v>
      </c>
      <c r="I57" t="s">
        <v>274</v>
      </c>
      <c r="J57" t="s">
        <v>280</v>
      </c>
      <c r="K57" t="s">
        <v>251</v>
      </c>
      <c r="L57">
        <v>43</v>
      </c>
      <c r="M57">
        <v>53</v>
      </c>
    </row>
    <row r="58" spans="1:14" x14ac:dyDescent="0.3">
      <c r="A58" s="54" t="s">
        <v>282</v>
      </c>
      <c r="B58"/>
      <c r="C58" s="76" t="s">
        <v>235</v>
      </c>
      <c r="D58">
        <v>1</v>
      </c>
      <c r="E58">
        <v>1</v>
      </c>
      <c r="F58">
        <v>5</v>
      </c>
      <c r="G58" t="str">
        <f t="shared" si="1"/>
        <v>BR024-E0115</v>
      </c>
      <c r="H58">
        <v>5450</v>
      </c>
      <c r="I58" t="s">
        <v>274</v>
      </c>
      <c r="J58" t="s">
        <v>280</v>
      </c>
    </row>
    <row r="59" spans="1:14" x14ac:dyDescent="0.3">
      <c r="A59" s="58" t="s">
        <v>114</v>
      </c>
      <c r="B59" s="55" t="s">
        <v>90</v>
      </c>
      <c r="C59" s="67" t="s">
        <v>223</v>
      </c>
      <c r="D59">
        <v>1</v>
      </c>
      <c r="E59">
        <v>1</v>
      </c>
      <c r="F59">
        <v>2</v>
      </c>
      <c r="G59" t="str">
        <f t="shared" si="1"/>
        <v>BR024-43112</v>
      </c>
      <c r="H59">
        <v>5550</v>
      </c>
      <c r="I59" t="s">
        <v>274</v>
      </c>
      <c r="J59" t="s">
        <v>280</v>
      </c>
      <c r="K59" t="s">
        <v>251</v>
      </c>
      <c r="L59">
        <v>53</v>
      </c>
      <c r="M59">
        <v>67</v>
      </c>
    </row>
    <row r="60" spans="1:14" x14ac:dyDescent="0.3">
      <c r="A60" s="61" t="s">
        <v>41</v>
      </c>
      <c r="B60" s="56" t="s">
        <v>75</v>
      </c>
      <c r="C60" s="65" t="s">
        <v>193</v>
      </c>
      <c r="D60">
        <v>1</v>
      </c>
      <c r="E60">
        <v>1</v>
      </c>
      <c r="F60">
        <v>2</v>
      </c>
      <c r="G60" t="str">
        <f t="shared" si="1"/>
        <v>BR024-13112</v>
      </c>
      <c r="H60">
        <v>5550</v>
      </c>
      <c r="I60" t="s">
        <v>274</v>
      </c>
      <c r="J60" t="s">
        <v>280</v>
      </c>
      <c r="K60" t="s">
        <v>242</v>
      </c>
      <c r="L60">
        <v>42</v>
      </c>
      <c r="M60">
        <v>53</v>
      </c>
    </row>
    <row r="61" spans="1:14" x14ac:dyDescent="0.3">
      <c r="A61" s="58" t="s">
        <v>97</v>
      </c>
      <c r="B61" s="55" t="s">
        <v>86</v>
      </c>
      <c r="C61" s="67" t="s">
        <v>219</v>
      </c>
      <c r="D61">
        <v>1</v>
      </c>
      <c r="E61">
        <v>1</v>
      </c>
      <c r="F61">
        <v>2</v>
      </c>
      <c r="G61" t="str">
        <f t="shared" si="1"/>
        <v>BR024-39112</v>
      </c>
      <c r="H61">
        <v>5550</v>
      </c>
      <c r="I61" t="s">
        <v>274</v>
      </c>
      <c r="J61" t="s">
        <v>280</v>
      </c>
      <c r="K61" t="s">
        <v>242</v>
      </c>
      <c r="L61" s="56">
        <v>50</v>
      </c>
      <c r="M61" s="84">
        <v>66</v>
      </c>
    </row>
    <row r="62" spans="1:14" x14ac:dyDescent="0.3">
      <c r="A62" s="58" t="s">
        <v>94</v>
      </c>
      <c r="B62" s="56" t="s">
        <v>88</v>
      </c>
      <c r="C62" s="67" t="s">
        <v>216</v>
      </c>
      <c r="D62">
        <v>1</v>
      </c>
      <c r="E62">
        <v>1</v>
      </c>
      <c r="F62">
        <v>2</v>
      </c>
      <c r="G62" t="str">
        <f t="shared" si="1"/>
        <v>BR024-36112</v>
      </c>
      <c r="H62">
        <v>5550</v>
      </c>
      <c r="I62" t="s">
        <v>274</v>
      </c>
      <c r="J62" t="s">
        <v>280</v>
      </c>
      <c r="K62" t="s">
        <v>242</v>
      </c>
      <c r="L62" s="56">
        <v>48</v>
      </c>
      <c r="M62">
        <v>62</v>
      </c>
      <c r="N62" t="s">
        <v>312</v>
      </c>
    </row>
    <row r="63" spans="1:14" x14ac:dyDescent="0.3">
      <c r="A63" s="57" t="s">
        <v>6</v>
      </c>
      <c r="B63" s="56" t="s">
        <v>70</v>
      </c>
      <c r="C63" s="63" t="s">
        <v>181</v>
      </c>
      <c r="D63">
        <v>1</v>
      </c>
      <c r="E63">
        <v>1</v>
      </c>
      <c r="F63">
        <v>2</v>
      </c>
      <c r="G63" t="str">
        <f t="shared" si="1"/>
        <v>BR024-01112</v>
      </c>
      <c r="H63">
        <v>5550</v>
      </c>
      <c r="I63" t="s">
        <v>274</v>
      </c>
      <c r="J63" t="s">
        <v>280</v>
      </c>
      <c r="K63" t="s">
        <v>242</v>
      </c>
      <c r="L63" s="56">
        <v>41</v>
      </c>
      <c r="M63">
        <v>52</v>
      </c>
    </row>
    <row r="64" spans="1:14" x14ac:dyDescent="0.3">
      <c r="A64" s="61" t="s">
        <v>49</v>
      </c>
      <c r="B64" s="56" t="s">
        <v>75</v>
      </c>
      <c r="C64" s="65" t="s">
        <v>196</v>
      </c>
      <c r="D64">
        <v>1</v>
      </c>
      <c r="E64">
        <v>1</v>
      </c>
      <c r="F64">
        <v>2</v>
      </c>
      <c r="G64" t="str">
        <f t="shared" si="1"/>
        <v>BR024-16112</v>
      </c>
      <c r="H64">
        <v>5550</v>
      </c>
      <c r="I64" t="s">
        <v>274</v>
      </c>
      <c r="J64" t="s">
        <v>280</v>
      </c>
      <c r="K64" t="s">
        <v>242</v>
      </c>
      <c r="L64" s="56">
        <v>50</v>
      </c>
      <c r="M64">
        <v>63</v>
      </c>
    </row>
    <row r="65" spans="1:14" x14ac:dyDescent="0.3">
      <c r="A65" s="61" t="s">
        <v>38</v>
      </c>
      <c r="B65" s="56" t="s">
        <v>75</v>
      </c>
      <c r="C65" s="65" t="s">
        <v>192</v>
      </c>
      <c r="D65">
        <v>1</v>
      </c>
      <c r="E65">
        <v>1</v>
      </c>
      <c r="F65">
        <v>2</v>
      </c>
      <c r="G65" t="str">
        <f t="shared" si="1"/>
        <v>BR024-12112</v>
      </c>
      <c r="H65">
        <v>5550</v>
      </c>
      <c r="I65" t="s">
        <v>274</v>
      </c>
      <c r="J65" t="s">
        <v>280</v>
      </c>
      <c r="K65" t="s">
        <v>242</v>
      </c>
      <c r="L65" s="56">
        <v>35</v>
      </c>
      <c r="M65">
        <v>46</v>
      </c>
    </row>
    <row r="66" spans="1:14" x14ac:dyDescent="0.3">
      <c r="A66" s="62" t="s">
        <v>69</v>
      </c>
      <c r="B66" s="56" t="s">
        <v>82</v>
      </c>
      <c r="C66" s="66" t="s">
        <v>209</v>
      </c>
      <c r="D66">
        <v>1</v>
      </c>
      <c r="E66">
        <v>1</v>
      </c>
      <c r="F66">
        <v>2</v>
      </c>
      <c r="G66" t="str">
        <f t="shared" si="1"/>
        <v>BR024-29112</v>
      </c>
      <c r="H66">
        <v>5550</v>
      </c>
      <c r="I66" t="s">
        <v>274</v>
      </c>
      <c r="J66" t="s">
        <v>280</v>
      </c>
      <c r="K66" t="s">
        <v>242</v>
      </c>
      <c r="L66" s="56">
        <v>46</v>
      </c>
      <c r="M66">
        <v>57</v>
      </c>
      <c r="N66" t="s">
        <v>311</v>
      </c>
    </row>
    <row r="67" spans="1:14" x14ac:dyDescent="0.3">
      <c r="A67" s="61" t="s">
        <v>84</v>
      </c>
      <c r="B67" s="56" t="s">
        <v>82</v>
      </c>
      <c r="C67" s="65" t="s">
        <v>204</v>
      </c>
      <c r="D67">
        <v>1</v>
      </c>
      <c r="E67">
        <v>1</v>
      </c>
      <c r="F67">
        <v>2</v>
      </c>
      <c r="G67" t="str">
        <f t="shared" si="1"/>
        <v>BR024-24112</v>
      </c>
      <c r="H67">
        <v>5550</v>
      </c>
      <c r="I67" t="s">
        <v>274</v>
      </c>
      <c r="J67" t="s">
        <v>280</v>
      </c>
      <c r="K67" t="s">
        <v>251</v>
      </c>
      <c r="L67" s="56">
        <v>46</v>
      </c>
      <c r="M67">
        <v>57</v>
      </c>
      <c r="N67" t="s">
        <v>314</v>
      </c>
    </row>
    <row r="68" spans="1:14" x14ac:dyDescent="0.3">
      <c r="A68" s="61" t="s">
        <v>83</v>
      </c>
      <c r="B68" s="56" t="s">
        <v>82</v>
      </c>
      <c r="C68" s="65" t="s">
        <v>203</v>
      </c>
      <c r="D68">
        <v>1</v>
      </c>
      <c r="E68">
        <v>1</v>
      </c>
      <c r="F68">
        <v>2</v>
      </c>
      <c r="G68" t="str">
        <f t="shared" si="1"/>
        <v>BR024-23112</v>
      </c>
      <c r="H68">
        <v>5550</v>
      </c>
      <c r="I68" t="s">
        <v>274</v>
      </c>
      <c r="J68" t="s">
        <v>280</v>
      </c>
      <c r="K68" t="s">
        <v>251</v>
      </c>
      <c r="L68" s="56">
        <v>56</v>
      </c>
      <c r="M68">
        <v>72</v>
      </c>
    </row>
    <row r="69" spans="1:14" x14ac:dyDescent="0.3">
      <c r="A69" t="s">
        <v>282</v>
      </c>
      <c r="B69"/>
      <c r="C69" s="63" t="s">
        <v>235</v>
      </c>
      <c r="D69">
        <v>1</v>
      </c>
      <c r="E69">
        <v>1</v>
      </c>
      <c r="F69">
        <v>6</v>
      </c>
      <c r="G69" t="str">
        <f t="shared" si="1"/>
        <v>BR024-E0116</v>
      </c>
      <c r="H69">
        <v>5450</v>
      </c>
      <c r="I69" t="s">
        <v>274</v>
      </c>
      <c r="J69" t="s">
        <v>280</v>
      </c>
    </row>
    <row r="70" spans="1:14" x14ac:dyDescent="0.3">
      <c r="A70" s="61" t="s">
        <v>76</v>
      </c>
      <c r="B70" s="56" t="s">
        <v>75</v>
      </c>
      <c r="C70" s="65" t="s">
        <v>194</v>
      </c>
      <c r="D70">
        <v>1</v>
      </c>
      <c r="E70">
        <v>1</v>
      </c>
      <c r="F70">
        <v>2</v>
      </c>
      <c r="G70" t="str">
        <f t="shared" si="1"/>
        <v>BR024-14112</v>
      </c>
      <c r="H70">
        <v>5550</v>
      </c>
      <c r="I70" t="s">
        <v>274</v>
      </c>
      <c r="J70" t="s">
        <v>280</v>
      </c>
      <c r="K70" t="s">
        <v>242</v>
      </c>
      <c r="L70">
        <v>46</v>
      </c>
      <c r="M70">
        <v>57</v>
      </c>
    </row>
    <row r="71" spans="1:14" x14ac:dyDescent="0.3">
      <c r="A71" s="60" t="s">
        <v>9</v>
      </c>
      <c r="B71" s="56" t="s">
        <v>70</v>
      </c>
      <c r="C71" s="64" t="s">
        <v>182</v>
      </c>
      <c r="D71">
        <v>1</v>
      </c>
      <c r="E71">
        <v>1</v>
      </c>
      <c r="F71">
        <v>2</v>
      </c>
      <c r="G71" t="str">
        <f t="shared" si="1"/>
        <v>BR024-02112</v>
      </c>
      <c r="H71">
        <v>5550</v>
      </c>
      <c r="I71" t="s">
        <v>274</v>
      </c>
      <c r="J71" t="s">
        <v>280</v>
      </c>
      <c r="K71" t="s">
        <v>242</v>
      </c>
      <c r="L71">
        <v>39</v>
      </c>
      <c r="M71">
        <v>50</v>
      </c>
    </row>
    <row r="72" spans="1:14" x14ac:dyDescent="0.3">
      <c r="A72" s="61" t="s">
        <v>64</v>
      </c>
      <c r="B72" s="56" t="s">
        <v>82</v>
      </c>
      <c r="C72" s="65" t="s">
        <v>206</v>
      </c>
      <c r="D72">
        <v>1</v>
      </c>
      <c r="E72">
        <v>1</v>
      </c>
      <c r="F72">
        <v>2</v>
      </c>
      <c r="G72" t="str">
        <f t="shared" si="1"/>
        <v>BR024-26112</v>
      </c>
      <c r="H72">
        <v>5550</v>
      </c>
      <c r="I72" t="s">
        <v>274</v>
      </c>
      <c r="J72" t="s">
        <v>280</v>
      </c>
      <c r="K72" t="s">
        <v>251</v>
      </c>
      <c r="L72">
        <v>39</v>
      </c>
      <c r="M72">
        <v>52</v>
      </c>
      <c r="N72" t="s">
        <v>313</v>
      </c>
    </row>
    <row r="73" spans="1:14" x14ac:dyDescent="0.3">
      <c r="G73" t="s">
        <v>272</v>
      </c>
      <c r="J73" t="s">
        <v>280</v>
      </c>
    </row>
    <row r="74" spans="1:14" x14ac:dyDescent="0.3">
      <c r="A74" s="61" t="s">
        <v>30</v>
      </c>
      <c r="B74" s="56" t="s">
        <v>74</v>
      </c>
      <c r="C74" s="65" t="s">
        <v>189</v>
      </c>
      <c r="D74">
        <v>1</v>
      </c>
      <c r="E74">
        <v>1</v>
      </c>
      <c r="F74">
        <v>2</v>
      </c>
      <c r="G74" t="str">
        <f t="shared" ref="G74:G106" si="2">CONCATENATE("BR024-","",C74,FIXED(D74,0,0),E74,F74)</f>
        <v>BR024-09112</v>
      </c>
      <c r="H74">
        <v>5550</v>
      </c>
      <c r="I74" t="s">
        <v>275</v>
      </c>
      <c r="J74" t="s">
        <v>280</v>
      </c>
      <c r="K74" t="s">
        <v>242</v>
      </c>
      <c r="L74">
        <v>42</v>
      </c>
      <c r="M74">
        <v>53</v>
      </c>
    </row>
    <row r="75" spans="1:14" x14ac:dyDescent="0.3">
      <c r="A75" s="58" t="s">
        <v>108</v>
      </c>
      <c r="B75" s="55" t="s">
        <v>90</v>
      </c>
      <c r="C75" s="67" t="s">
        <v>226</v>
      </c>
      <c r="D75">
        <v>1</v>
      </c>
      <c r="E75">
        <v>1</v>
      </c>
      <c r="F75">
        <v>2</v>
      </c>
      <c r="G75" t="str">
        <f t="shared" si="2"/>
        <v>BR024-46112</v>
      </c>
      <c r="H75">
        <v>5550</v>
      </c>
      <c r="I75" t="s">
        <v>275</v>
      </c>
      <c r="J75" t="s">
        <v>280</v>
      </c>
      <c r="K75" t="s">
        <v>251</v>
      </c>
      <c r="L75">
        <v>48</v>
      </c>
      <c r="M75">
        <v>62</v>
      </c>
    </row>
    <row r="76" spans="1:14" x14ac:dyDescent="0.3">
      <c r="A76" s="61" t="s">
        <v>60</v>
      </c>
      <c r="B76" s="56" t="s">
        <v>80</v>
      </c>
      <c r="C76" s="65" t="s">
        <v>201</v>
      </c>
      <c r="D76">
        <v>1</v>
      </c>
      <c r="E76">
        <v>1</v>
      </c>
      <c r="F76">
        <v>2</v>
      </c>
      <c r="G76" t="str">
        <f t="shared" si="2"/>
        <v>BR024-21112</v>
      </c>
      <c r="H76">
        <v>5550</v>
      </c>
      <c r="I76" t="s">
        <v>275</v>
      </c>
      <c r="J76" t="s">
        <v>280</v>
      </c>
      <c r="K76" t="s">
        <v>242</v>
      </c>
      <c r="L76">
        <v>50</v>
      </c>
      <c r="M76">
        <v>64</v>
      </c>
      <c r="N76" t="s">
        <v>316</v>
      </c>
    </row>
    <row r="77" spans="1:14" x14ac:dyDescent="0.3">
      <c r="A77" s="57" t="s">
        <v>15</v>
      </c>
      <c r="B77" s="56" t="s">
        <v>71</v>
      </c>
      <c r="C77" s="63" t="s">
        <v>184</v>
      </c>
      <c r="D77">
        <v>1</v>
      </c>
      <c r="E77">
        <v>1</v>
      </c>
      <c r="F77">
        <v>2</v>
      </c>
      <c r="G77" t="str">
        <f t="shared" si="2"/>
        <v>BR024-04112</v>
      </c>
      <c r="H77">
        <v>5550</v>
      </c>
      <c r="I77" t="s">
        <v>275</v>
      </c>
      <c r="J77" t="s">
        <v>280</v>
      </c>
      <c r="K77" t="s">
        <v>242</v>
      </c>
      <c r="L77">
        <v>70</v>
      </c>
    </row>
    <row r="78" spans="1:14" x14ac:dyDescent="0.3">
      <c r="A78" s="58" t="s">
        <v>110</v>
      </c>
      <c r="B78" s="55" t="s">
        <v>86</v>
      </c>
      <c r="C78" s="67" t="s">
        <v>224</v>
      </c>
      <c r="D78">
        <v>1</v>
      </c>
      <c r="E78">
        <v>1</v>
      </c>
      <c r="F78">
        <v>2</v>
      </c>
      <c r="G78" t="str">
        <f t="shared" si="2"/>
        <v>BR024-44112</v>
      </c>
      <c r="H78">
        <v>5550</v>
      </c>
      <c r="I78" t="s">
        <v>275</v>
      </c>
      <c r="J78" t="s">
        <v>280</v>
      </c>
      <c r="K78" t="s">
        <v>251</v>
      </c>
      <c r="L78">
        <v>48</v>
      </c>
      <c r="M78">
        <v>61</v>
      </c>
    </row>
    <row r="79" spans="1:14" x14ac:dyDescent="0.3">
      <c r="A79" s="61" t="s">
        <v>85</v>
      </c>
      <c r="B79" s="56" t="s">
        <v>86</v>
      </c>
      <c r="C79" s="65" t="s">
        <v>210</v>
      </c>
      <c r="D79">
        <v>1</v>
      </c>
      <c r="E79">
        <v>1</v>
      </c>
      <c r="F79">
        <v>2</v>
      </c>
      <c r="G79" t="str">
        <f t="shared" si="2"/>
        <v>BR024-30112</v>
      </c>
      <c r="H79">
        <v>5550</v>
      </c>
      <c r="I79" t="s">
        <v>275</v>
      </c>
      <c r="J79" t="s">
        <v>280</v>
      </c>
      <c r="K79" t="s">
        <v>251</v>
      </c>
      <c r="L79">
        <v>55</v>
      </c>
      <c r="M79">
        <v>67</v>
      </c>
    </row>
    <row r="80" spans="1:14" x14ac:dyDescent="0.3">
      <c r="A80" s="61" t="s">
        <v>92</v>
      </c>
      <c r="B80" s="56" t="s">
        <v>90</v>
      </c>
      <c r="C80" s="65" t="s">
        <v>214</v>
      </c>
      <c r="D80">
        <v>1</v>
      </c>
      <c r="E80">
        <v>1</v>
      </c>
      <c r="F80">
        <v>2</v>
      </c>
      <c r="G80" t="str">
        <f t="shared" si="2"/>
        <v>BR024-34112</v>
      </c>
      <c r="H80">
        <v>5550</v>
      </c>
      <c r="I80" t="s">
        <v>275</v>
      </c>
      <c r="J80" t="s">
        <v>280</v>
      </c>
      <c r="K80" t="s">
        <v>251</v>
      </c>
      <c r="L80">
        <v>52</v>
      </c>
      <c r="M80">
        <v>66</v>
      </c>
    </row>
    <row r="81" spans="1:14" x14ac:dyDescent="0.3">
      <c r="A81" s="54" t="s">
        <v>282</v>
      </c>
      <c r="B81"/>
      <c r="C81" s="76" t="s">
        <v>235</v>
      </c>
      <c r="D81">
        <v>1</v>
      </c>
      <c r="E81">
        <v>1</v>
      </c>
      <c r="F81">
        <v>7</v>
      </c>
      <c r="G81" t="str">
        <f t="shared" si="2"/>
        <v>BR024-E0117</v>
      </c>
      <c r="H81">
        <v>5450</v>
      </c>
      <c r="I81" t="s">
        <v>275</v>
      </c>
      <c r="J81" t="s">
        <v>280</v>
      </c>
    </row>
    <row r="82" spans="1:14" x14ac:dyDescent="0.3">
      <c r="A82" s="58" t="s">
        <v>115</v>
      </c>
      <c r="B82" s="55" t="s">
        <v>86</v>
      </c>
      <c r="C82" s="67" t="s">
        <v>222</v>
      </c>
      <c r="D82">
        <v>1</v>
      </c>
      <c r="E82">
        <v>1</v>
      </c>
      <c r="F82">
        <v>2</v>
      </c>
      <c r="G82" t="str">
        <f t="shared" si="2"/>
        <v>BR024-42112</v>
      </c>
      <c r="H82">
        <v>5550</v>
      </c>
      <c r="I82" t="s">
        <v>275</v>
      </c>
      <c r="J82" t="s">
        <v>280</v>
      </c>
      <c r="K82" t="s">
        <v>242</v>
      </c>
      <c r="L82">
        <v>61</v>
      </c>
      <c r="N82" t="s">
        <v>317</v>
      </c>
    </row>
    <row r="83" spans="1:14" x14ac:dyDescent="0.3">
      <c r="A83" s="61" t="s">
        <v>66</v>
      </c>
      <c r="B83" s="56" t="s">
        <v>82</v>
      </c>
      <c r="C83" s="65" t="s">
        <v>207</v>
      </c>
      <c r="D83">
        <v>1</v>
      </c>
      <c r="E83">
        <v>1</v>
      </c>
      <c r="F83">
        <v>2</v>
      </c>
      <c r="G83" t="str">
        <f t="shared" si="2"/>
        <v>BR024-27112</v>
      </c>
      <c r="H83">
        <v>5550</v>
      </c>
      <c r="I83" t="s">
        <v>275</v>
      </c>
      <c r="J83" t="s">
        <v>280</v>
      </c>
      <c r="K83" t="s">
        <v>251</v>
      </c>
      <c r="L83">
        <v>53</v>
      </c>
      <c r="M83">
        <v>64</v>
      </c>
    </row>
    <row r="84" spans="1:14" x14ac:dyDescent="0.3">
      <c r="A84" s="55" t="s">
        <v>101</v>
      </c>
      <c r="B84" s="55" t="s">
        <v>88</v>
      </c>
      <c r="C84" s="69" t="s">
        <v>228</v>
      </c>
      <c r="D84">
        <v>1</v>
      </c>
      <c r="E84">
        <v>1</v>
      </c>
      <c r="F84">
        <v>2</v>
      </c>
      <c r="G84" t="str">
        <f t="shared" si="2"/>
        <v>BR024-48112</v>
      </c>
      <c r="H84">
        <v>5550</v>
      </c>
      <c r="I84" t="s">
        <v>275</v>
      </c>
      <c r="J84" t="s">
        <v>280</v>
      </c>
      <c r="K84" t="s">
        <v>242</v>
      </c>
      <c r="L84">
        <v>46</v>
      </c>
      <c r="M84">
        <v>56</v>
      </c>
    </row>
    <row r="85" spans="1:14" x14ac:dyDescent="0.3">
      <c r="A85" s="61" t="s">
        <v>93</v>
      </c>
      <c r="B85" s="56" t="s">
        <v>86</v>
      </c>
      <c r="C85" s="65" t="s">
        <v>215</v>
      </c>
      <c r="D85">
        <v>1</v>
      </c>
      <c r="E85">
        <v>1</v>
      </c>
      <c r="F85">
        <v>2</v>
      </c>
      <c r="G85" t="str">
        <f t="shared" si="2"/>
        <v>BR024-35112</v>
      </c>
      <c r="H85">
        <v>5550</v>
      </c>
      <c r="I85" t="s">
        <v>275</v>
      </c>
      <c r="J85" t="s">
        <v>280</v>
      </c>
      <c r="K85" t="s">
        <v>251</v>
      </c>
      <c r="L85">
        <v>55</v>
      </c>
      <c r="M85">
        <v>72</v>
      </c>
    </row>
    <row r="86" spans="1:14" x14ac:dyDescent="0.3">
      <c r="A86" s="61" t="s">
        <v>18</v>
      </c>
      <c r="B86" s="56" t="s">
        <v>71</v>
      </c>
      <c r="C86" s="65" t="s">
        <v>185</v>
      </c>
      <c r="D86">
        <v>1</v>
      </c>
      <c r="E86">
        <v>1</v>
      </c>
      <c r="F86">
        <v>2</v>
      </c>
      <c r="G86" t="str">
        <f t="shared" si="2"/>
        <v>BR024-05112</v>
      </c>
      <c r="H86">
        <v>5550</v>
      </c>
      <c r="I86" t="s">
        <v>275</v>
      </c>
      <c r="J86" t="s">
        <v>280</v>
      </c>
      <c r="K86" t="s">
        <v>242</v>
      </c>
      <c r="L86">
        <v>68</v>
      </c>
    </row>
    <row r="87" spans="1:14" x14ac:dyDescent="0.3">
      <c r="A87" s="62" t="s">
        <v>51</v>
      </c>
      <c r="B87" s="56" t="s">
        <v>79</v>
      </c>
      <c r="C87" s="66" t="s">
        <v>197</v>
      </c>
      <c r="D87">
        <v>1</v>
      </c>
      <c r="E87">
        <v>1</v>
      </c>
      <c r="F87">
        <v>2</v>
      </c>
      <c r="G87" t="str">
        <f t="shared" si="2"/>
        <v>BR024-17112</v>
      </c>
      <c r="H87">
        <v>5550</v>
      </c>
      <c r="I87" t="s">
        <v>275</v>
      </c>
      <c r="J87" t="s">
        <v>280</v>
      </c>
      <c r="K87" t="s">
        <v>242</v>
      </c>
      <c r="L87">
        <v>41</v>
      </c>
      <c r="M87">
        <v>55</v>
      </c>
    </row>
    <row r="88" spans="1:14" x14ac:dyDescent="0.3">
      <c r="A88" s="61" t="s">
        <v>87</v>
      </c>
      <c r="B88" s="56" t="s">
        <v>88</v>
      </c>
      <c r="C88" s="65" t="s">
        <v>211</v>
      </c>
      <c r="D88">
        <v>1</v>
      </c>
      <c r="E88">
        <v>1</v>
      </c>
      <c r="F88">
        <v>2</v>
      </c>
      <c r="G88" t="str">
        <f t="shared" si="2"/>
        <v>BR024-31112</v>
      </c>
      <c r="H88">
        <v>5550</v>
      </c>
      <c r="I88" t="s">
        <v>275</v>
      </c>
      <c r="J88" t="s">
        <v>280</v>
      </c>
      <c r="K88" t="s">
        <v>242</v>
      </c>
      <c r="L88">
        <v>47</v>
      </c>
      <c r="M88">
        <v>61</v>
      </c>
    </row>
    <row r="89" spans="1:14" x14ac:dyDescent="0.3">
      <c r="A89" s="58" t="s">
        <v>109</v>
      </c>
      <c r="B89" s="55" t="s">
        <v>88</v>
      </c>
      <c r="C89" s="67" t="s">
        <v>225</v>
      </c>
      <c r="D89">
        <v>1</v>
      </c>
      <c r="E89">
        <v>1</v>
      </c>
      <c r="F89">
        <v>2</v>
      </c>
      <c r="G89" t="str">
        <f t="shared" si="2"/>
        <v>BR024-45112</v>
      </c>
      <c r="H89">
        <v>5550</v>
      </c>
      <c r="I89" t="s">
        <v>275</v>
      </c>
      <c r="J89" t="s">
        <v>280</v>
      </c>
      <c r="K89" t="s">
        <v>251</v>
      </c>
      <c r="L89">
        <v>53</v>
      </c>
      <c r="M89">
        <v>67</v>
      </c>
    </row>
    <row r="90" spans="1:14" x14ac:dyDescent="0.3">
      <c r="A90" s="58" t="s">
        <v>121</v>
      </c>
      <c r="B90" s="55" t="s">
        <v>90</v>
      </c>
      <c r="C90" s="67" t="s">
        <v>221</v>
      </c>
      <c r="D90">
        <v>1</v>
      </c>
      <c r="E90">
        <v>1</v>
      </c>
      <c r="F90">
        <v>2</v>
      </c>
      <c r="G90" t="str">
        <f t="shared" si="2"/>
        <v>BR024-41112</v>
      </c>
      <c r="H90">
        <v>5550</v>
      </c>
      <c r="I90" t="s">
        <v>275</v>
      </c>
      <c r="J90" t="s">
        <v>280</v>
      </c>
      <c r="K90" t="s">
        <v>293</v>
      </c>
      <c r="L90">
        <v>43</v>
      </c>
      <c r="M90">
        <v>57</v>
      </c>
      <c r="N90" t="s">
        <v>315</v>
      </c>
    </row>
    <row r="91" spans="1:14" x14ac:dyDescent="0.3">
      <c r="A91" s="61" t="s">
        <v>55</v>
      </c>
      <c r="B91" s="56" t="s">
        <v>79</v>
      </c>
      <c r="C91" s="65" t="s">
        <v>199</v>
      </c>
      <c r="D91">
        <v>1</v>
      </c>
      <c r="E91">
        <v>1</v>
      </c>
      <c r="F91">
        <v>2</v>
      </c>
      <c r="G91" t="str">
        <f t="shared" si="2"/>
        <v>BR024-19112</v>
      </c>
      <c r="H91">
        <v>5550</v>
      </c>
      <c r="I91" t="s">
        <v>275</v>
      </c>
      <c r="J91" t="s">
        <v>280</v>
      </c>
      <c r="K91" t="s">
        <v>242</v>
      </c>
      <c r="L91">
        <v>50</v>
      </c>
      <c r="M91">
        <v>63</v>
      </c>
    </row>
    <row r="92" spans="1:14" x14ac:dyDescent="0.3">
      <c r="A92" t="s">
        <v>282</v>
      </c>
      <c r="B92"/>
      <c r="C92" s="63" t="s">
        <v>235</v>
      </c>
      <c r="D92">
        <v>1</v>
      </c>
      <c r="E92">
        <v>1</v>
      </c>
      <c r="F92">
        <v>8</v>
      </c>
      <c r="G92" t="str">
        <f t="shared" si="2"/>
        <v>BR024-E0118</v>
      </c>
      <c r="H92">
        <v>5450</v>
      </c>
      <c r="I92" t="s">
        <v>275</v>
      </c>
      <c r="J92" t="s">
        <v>280</v>
      </c>
      <c r="K92" t="s">
        <v>242</v>
      </c>
    </row>
    <row r="93" spans="1:14" x14ac:dyDescent="0.3">
      <c r="A93" s="55" t="s">
        <v>102</v>
      </c>
      <c r="B93" s="55" t="s">
        <v>86</v>
      </c>
      <c r="C93" s="69" t="s">
        <v>227</v>
      </c>
      <c r="D93">
        <v>1</v>
      </c>
      <c r="E93">
        <v>1</v>
      </c>
      <c r="F93">
        <v>2</v>
      </c>
      <c r="G93" t="str">
        <f t="shared" si="2"/>
        <v>BR024-47112</v>
      </c>
      <c r="H93">
        <v>5550</v>
      </c>
      <c r="I93" t="s">
        <v>275</v>
      </c>
      <c r="J93" t="s">
        <v>280</v>
      </c>
      <c r="K93" t="s">
        <v>242</v>
      </c>
      <c r="L93">
        <v>40</v>
      </c>
      <c r="M93">
        <v>53</v>
      </c>
    </row>
    <row r="94" spans="1:14" x14ac:dyDescent="0.3">
      <c r="A94" s="61" t="s">
        <v>12</v>
      </c>
      <c r="B94" s="56" t="s">
        <v>71</v>
      </c>
      <c r="C94" s="65" t="s">
        <v>183</v>
      </c>
      <c r="D94">
        <v>1</v>
      </c>
      <c r="E94">
        <v>1</v>
      </c>
      <c r="F94">
        <v>2</v>
      </c>
      <c r="G94" t="str">
        <f t="shared" si="2"/>
        <v>BR024-03112</v>
      </c>
      <c r="H94">
        <v>5550</v>
      </c>
      <c r="I94" t="s">
        <v>275</v>
      </c>
      <c r="J94" t="s">
        <v>280</v>
      </c>
      <c r="K94" t="s">
        <v>251</v>
      </c>
      <c r="L94">
        <v>39</v>
      </c>
      <c r="M94">
        <v>51</v>
      </c>
    </row>
    <row r="95" spans="1:14" x14ac:dyDescent="0.3">
      <c r="A95" s="61" t="s">
        <v>81</v>
      </c>
      <c r="B95" s="56" t="s">
        <v>82</v>
      </c>
      <c r="C95" s="65" t="s">
        <v>202</v>
      </c>
      <c r="D95">
        <v>1</v>
      </c>
      <c r="E95">
        <v>1</v>
      </c>
      <c r="F95">
        <v>2</v>
      </c>
      <c r="G95" t="str">
        <f t="shared" si="2"/>
        <v>BR024-22112</v>
      </c>
      <c r="H95">
        <v>5550</v>
      </c>
      <c r="I95" t="s">
        <v>275</v>
      </c>
      <c r="J95" t="s">
        <v>280</v>
      </c>
      <c r="K95" t="s">
        <v>251</v>
      </c>
      <c r="L95">
        <v>60</v>
      </c>
    </row>
    <row r="96" spans="1:14" x14ac:dyDescent="0.3">
      <c r="A96" s="61" t="s">
        <v>57</v>
      </c>
      <c r="B96" s="56" t="s">
        <v>80</v>
      </c>
      <c r="C96" s="65" t="s">
        <v>200</v>
      </c>
      <c r="D96">
        <v>1</v>
      </c>
      <c r="E96">
        <v>1</v>
      </c>
      <c r="F96">
        <v>2</v>
      </c>
      <c r="G96" t="str">
        <f t="shared" si="2"/>
        <v>BR024-20112</v>
      </c>
      <c r="H96">
        <v>5550</v>
      </c>
      <c r="I96" t="s">
        <v>275</v>
      </c>
      <c r="J96" t="s">
        <v>280</v>
      </c>
      <c r="K96" t="s">
        <v>251</v>
      </c>
      <c r="L96">
        <v>41</v>
      </c>
      <c r="M96">
        <v>50</v>
      </c>
      <c r="N96" t="s">
        <v>299</v>
      </c>
    </row>
    <row r="97" spans="1:14" x14ac:dyDescent="0.3">
      <c r="A97" s="61" t="s">
        <v>24</v>
      </c>
      <c r="B97" s="56" t="s">
        <v>72</v>
      </c>
      <c r="C97" s="65" t="s">
        <v>187</v>
      </c>
      <c r="D97">
        <v>1</v>
      </c>
      <c r="E97">
        <v>1</v>
      </c>
      <c r="F97">
        <v>2</v>
      </c>
      <c r="G97" t="str">
        <f t="shared" si="2"/>
        <v>BR024-07112</v>
      </c>
      <c r="H97">
        <v>5550</v>
      </c>
      <c r="I97" t="s">
        <v>275</v>
      </c>
      <c r="J97" t="s">
        <v>280</v>
      </c>
      <c r="K97" t="s">
        <v>251</v>
      </c>
      <c r="L97">
        <v>46</v>
      </c>
      <c r="M97">
        <v>64</v>
      </c>
    </row>
    <row r="98" spans="1:14" x14ac:dyDescent="0.3">
      <c r="A98" s="58" t="s">
        <v>98</v>
      </c>
      <c r="B98" s="55" t="s">
        <v>138</v>
      </c>
      <c r="C98" s="67" t="s">
        <v>220</v>
      </c>
      <c r="D98">
        <v>1</v>
      </c>
      <c r="E98">
        <v>1</v>
      </c>
      <c r="F98">
        <v>2</v>
      </c>
      <c r="G98" t="str">
        <f t="shared" si="2"/>
        <v>BR024-40112</v>
      </c>
      <c r="H98">
        <v>5550</v>
      </c>
      <c r="I98" t="s">
        <v>275</v>
      </c>
      <c r="J98" t="s">
        <v>280</v>
      </c>
      <c r="K98" t="s">
        <v>251</v>
      </c>
      <c r="L98">
        <v>37</v>
      </c>
      <c r="M98">
        <v>48</v>
      </c>
      <c r="N98" t="s">
        <v>318</v>
      </c>
    </row>
    <row r="99" spans="1:14" x14ac:dyDescent="0.3">
      <c r="A99" s="61" t="s">
        <v>34</v>
      </c>
      <c r="B99" s="56" t="s">
        <v>74</v>
      </c>
      <c r="C99" s="65" t="s">
        <v>191</v>
      </c>
      <c r="D99">
        <v>1</v>
      </c>
      <c r="E99">
        <v>1</v>
      </c>
      <c r="F99">
        <v>2</v>
      </c>
      <c r="G99" t="str">
        <f t="shared" si="2"/>
        <v>BR024-11112</v>
      </c>
      <c r="H99">
        <v>5550</v>
      </c>
      <c r="I99" t="s">
        <v>275</v>
      </c>
      <c r="J99" t="s">
        <v>280</v>
      </c>
      <c r="K99" t="s">
        <v>251</v>
      </c>
      <c r="L99">
        <v>38</v>
      </c>
      <c r="M99">
        <v>50</v>
      </c>
    </row>
    <row r="100" spans="1:14" x14ac:dyDescent="0.3">
      <c r="A100" s="61" t="s">
        <v>73</v>
      </c>
      <c r="B100" s="56" t="s">
        <v>72</v>
      </c>
      <c r="C100" s="65" t="s">
        <v>188</v>
      </c>
      <c r="D100">
        <v>1</v>
      </c>
      <c r="E100">
        <v>1</v>
      </c>
      <c r="F100">
        <v>2</v>
      </c>
      <c r="G100" t="str">
        <f t="shared" si="2"/>
        <v>BR024-08112</v>
      </c>
      <c r="H100">
        <v>5550</v>
      </c>
      <c r="I100" t="s">
        <v>275</v>
      </c>
      <c r="J100" t="s">
        <v>280</v>
      </c>
      <c r="K100" t="s">
        <v>251</v>
      </c>
      <c r="L100">
        <v>50</v>
      </c>
      <c r="M100">
        <v>66</v>
      </c>
    </row>
    <row r="101" spans="1:14" x14ac:dyDescent="0.3">
      <c r="A101" s="58" t="s">
        <v>96</v>
      </c>
      <c r="B101" s="56" t="s">
        <v>90</v>
      </c>
      <c r="C101" s="67" t="s">
        <v>218</v>
      </c>
      <c r="D101">
        <v>1</v>
      </c>
      <c r="E101">
        <v>1</v>
      </c>
      <c r="F101">
        <v>2</v>
      </c>
      <c r="G101" t="str">
        <f t="shared" si="2"/>
        <v>BR024-38112</v>
      </c>
      <c r="H101">
        <v>5550</v>
      </c>
      <c r="I101" t="s">
        <v>275</v>
      </c>
      <c r="J101" t="s">
        <v>280</v>
      </c>
      <c r="K101" t="s">
        <v>251</v>
      </c>
      <c r="L101">
        <v>52</v>
      </c>
      <c r="M101">
        <v>64</v>
      </c>
    </row>
    <row r="102" spans="1:14" x14ac:dyDescent="0.3">
      <c r="A102" s="60" t="s">
        <v>21</v>
      </c>
      <c r="B102" s="56" t="s">
        <v>71</v>
      </c>
      <c r="C102" s="64" t="s">
        <v>186</v>
      </c>
      <c r="D102">
        <v>1</v>
      </c>
      <c r="E102">
        <v>1</v>
      </c>
      <c r="F102">
        <v>2</v>
      </c>
      <c r="G102" t="str">
        <f t="shared" si="2"/>
        <v>BR024-06112</v>
      </c>
      <c r="H102">
        <v>5550</v>
      </c>
      <c r="I102" t="s">
        <v>275</v>
      </c>
      <c r="J102" t="s">
        <v>280</v>
      </c>
      <c r="K102" t="s">
        <v>242</v>
      </c>
      <c r="L102">
        <v>46</v>
      </c>
      <c r="M102">
        <v>60</v>
      </c>
    </row>
    <row r="103" spans="1:14" x14ac:dyDescent="0.3">
      <c r="A103" s="54" t="s">
        <v>282</v>
      </c>
      <c r="B103"/>
      <c r="C103" s="76" t="s">
        <v>235</v>
      </c>
      <c r="D103">
        <v>1</v>
      </c>
      <c r="E103">
        <v>1</v>
      </c>
      <c r="F103">
        <v>9</v>
      </c>
      <c r="G103" t="str">
        <f t="shared" si="2"/>
        <v>BR024-E0119</v>
      </c>
      <c r="H103">
        <v>5450</v>
      </c>
      <c r="I103" t="s">
        <v>275</v>
      </c>
      <c r="J103" t="s">
        <v>280</v>
      </c>
    </row>
    <row r="104" spans="1:14" x14ac:dyDescent="0.3">
      <c r="A104" s="61" t="s">
        <v>62</v>
      </c>
      <c r="B104" s="56" t="s">
        <v>82</v>
      </c>
      <c r="C104" s="65" t="s">
        <v>205</v>
      </c>
      <c r="D104">
        <v>1</v>
      </c>
      <c r="E104">
        <v>1</v>
      </c>
      <c r="F104">
        <v>2</v>
      </c>
      <c r="G104" t="str">
        <f t="shared" si="2"/>
        <v>BR024-25112</v>
      </c>
      <c r="H104">
        <v>5550</v>
      </c>
      <c r="I104" t="s">
        <v>275</v>
      </c>
      <c r="J104" t="s">
        <v>280</v>
      </c>
      <c r="K104" t="s">
        <v>242</v>
      </c>
      <c r="L104">
        <v>49</v>
      </c>
      <c r="M104">
        <v>63</v>
      </c>
    </row>
    <row r="105" spans="1:14" x14ac:dyDescent="0.3">
      <c r="A105" s="61" t="s">
        <v>53</v>
      </c>
      <c r="B105" s="56" t="s">
        <v>79</v>
      </c>
      <c r="C105" s="65" t="s">
        <v>198</v>
      </c>
      <c r="D105">
        <v>1</v>
      </c>
      <c r="E105">
        <v>1</v>
      </c>
      <c r="F105">
        <v>2</v>
      </c>
      <c r="G105" t="str">
        <f t="shared" si="2"/>
        <v>BR024-18112</v>
      </c>
      <c r="H105">
        <v>5550</v>
      </c>
      <c r="I105" t="s">
        <v>275</v>
      </c>
      <c r="J105" t="s">
        <v>280</v>
      </c>
      <c r="K105" t="s">
        <v>242</v>
      </c>
      <c r="L105">
        <v>57</v>
      </c>
      <c r="M105">
        <v>73</v>
      </c>
    </row>
    <row r="106" spans="1:14" x14ac:dyDescent="0.3">
      <c r="A106" s="55" t="s">
        <v>100</v>
      </c>
      <c r="B106" s="55" t="s">
        <v>90</v>
      </c>
      <c r="C106" s="69" t="s">
        <v>229</v>
      </c>
      <c r="D106">
        <v>1</v>
      </c>
      <c r="E106">
        <v>1</v>
      </c>
      <c r="F106">
        <v>2</v>
      </c>
      <c r="G106" t="str">
        <f t="shared" si="2"/>
        <v>BR024-49112</v>
      </c>
      <c r="H106">
        <v>5550</v>
      </c>
      <c r="I106" t="s">
        <v>275</v>
      </c>
      <c r="J106" t="s">
        <v>280</v>
      </c>
      <c r="K106" t="s">
        <v>251</v>
      </c>
      <c r="L106">
        <v>41</v>
      </c>
      <c r="M106">
        <v>54</v>
      </c>
    </row>
    <row r="107" spans="1:14" x14ac:dyDescent="0.3">
      <c r="G107" t="s">
        <v>271</v>
      </c>
      <c r="I107" t="s">
        <v>275</v>
      </c>
      <c r="J107" t="s">
        <v>280</v>
      </c>
    </row>
    <row r="108" spans="1:14" x14ac:dyDescent="0.3">
      <c r="A108" s="61" t="s">
        <v>68</v>
      </c>
      <c r="C108" s="65" t="s">
        <v>208</v>
      </c>
      <c r="D108">
        <v>1</v>
      </c>
      <c r="E108">
        <v>2</v>
      </c>
      <c r="F108">
        <v>3</v>
      </c>
      <c r="G108" t="str">
        <f>CONCATENATE("BR024-","",C108,FIXED(D108,0,0),E108,F108)</f>
        <v>BR024-28123</v>
      </c>
      <c r="H108">
        <v>5550</v>
      </c>
      <c r="I108" t="s">
        <v>275</v>
      </c>
      <c r="J108" t="s">
        <v>280</v>
      </c>
      <c r="K108" t="s">
        <v>242</v>
      </c>
      <c r="L108">
        <v>40</v>
      </c>
      <c r="M108">
        <v>50</v>
      </c>
      <c r="N108" t="s">
        <v>319</v>
      </c>
    </row>
    <row r="109" spans="1:14" x14ac:dyDescent="0.3">
      <c r="A109" s="58" t="s">
        <v>97</v>
      </c>
      <c r="B109" s="55" t="s">
        <v>86</v>
      </c>
      <c r="C109" s="67" t="s">
        <v>219</v>
      </c>
      <c r="D109">
        <v>1</v>
      </c>
      <c r="E109">
        <v>1</v>
      </c>
      <c r="F109">
        <v>3</v>
      </c>
      <c r="G109" t="str">
        <f>CONCATENATE("BR024-","",C109,FIXED(D109,0,0),E109,F109)</f>
        <v>BR024-39113</v>
      </c>
      <c r="H109">
        <v>5550</v>
      </c>
      <c r="I109" t="s">
        <v>275</v>
      </c>
      <c r="J109" t="s">
        <v>280</v>
      </c>
      <c r="K109" t="s">
        <v>242</v>
      </c>
      <c r="L109" s="84" t="s">
        <v>297</v>
      </c>
      <c r="M109">
        <v>63</v>
      </c>
    </row>
    <row r="110" spans="1:14" x14ac:dyDescent="0.3">
      <c r="A110" s="56"/>
      <c r="C110" s="76"/>
      <c r="G110" t="s">
        <v>272</v>
      </c>
      <c r="J110" t="s">
        <v>280</v>
      </c>
    </row>
    <row r="111" spans="1:14" x14ac:dyDescent="0.3">
      <c r="A111" s="61" t="s">
        <v>64</v>
      </c>
      <c r="B111" s="56" t="s">
        <v>82</v>
      </c>
      <c r="C111" s="65" t="s">
        <v>206</v>
      </c>
      <c r="D111">
        <v>1</v>
      </c>
      <c r="E111">
        <v>1</v>
      </c>
      <c r="F111">
        <v>3</v>
      </c>
      <c r="G111" t="str">
        <f t="shared" ref="G111:G145" si="3">CONCATENATE("BR024-","",C111,FIXED(D111,0,0),E111,F111)</f>
        <v>BR024-26113</v>
      </c>
      <c r="H111">
        <v>5550</v>
      </c>
      <c r="I111" t="s">
        <v>276</v>
      </c>
      <c r="J111" t="s">
        <v>280</v>
      </c>
      <c r="K111" t="s">
        <v>251</v>
      </c>
      <c r="L111">
        <v>40</v>
      </c>
      <c r="M111">
        <v>53</v>
      </c>
      <c r="N111" t="s">
        <v>320</v>
      </c>
    </row>
    <row r="112" spans="1:14" x14ac:dyDescent="0.3">
      <c r="A112" s="61" t="s">
        <v>31</v>
      </c>
      <c r="B112" s="56" t="s">
        <v>74</v>
      </c>
      <c r="C112" s="65" t="s">
        <v>190</v>
      </c>
      <c r="D112">
        <v>1</v>
      </c>
      <c r="E112">
        <v>1</v>
      </c>
      <c r="F112">
        <v>3</v>
      </c>
      <c r="G112" t="str">
        <f t="shared" si="3"/>
        <v>BR024-10113</v>
      </c>
      <c r="H112">
        <v>5550</v>
      </c>
      <c r="I112" t="s">
        <v>276</v>
      </c>
      <c r="J112" t="s">
        <v>280</v>
      </c>
      <c r="K112" t="s">
        <v>251</v>
      </c>
      <c r="L112">
        <v>48</v>
      </c>
      <c r="M112">
        <v>60</v>
      </c>
    </row>
    <row r="113" spans="1:14" x14ac:dyDescent="0.3">
      <c r="A113" s="61" t="s">
        <v>66</v>
      </c>
      <c r="B113" s="56" t="s">
        <v>82</v>
      </c>
      <c r="C113" s="65" t="s">
        <v>207</v>
      </c>
      <c r="D113">
        <v>1</v>
      </c>
      <c r="E113">
        <v>1</v>
      </c>
      <c r="F113">
        <v>3</v>
      </c>
      <c r="G113" t="str">
        <f t="shared" si="3"/>
        <v>BR024-27113</v>
      </c>
      <c r="H113">
        <v>5550</v>
      </c>
      <c r="I113" t="s">
        <v>276</v>
      </c>
      <c r="J113" t="s">
        <v>280</v>
      </c>
      <c r="K113" t="s">
        <v>251</v>
      </c>
      <c r="L113">
        <v>54</v>
      </c>
      <c r="M113">
        <v>67</v>
      </c>
    </row>
    <row r="114" spans="1:14" x14ac:dyDescent="0.3">
      <c r="A114" s="61" t="s">
        <v>41</v>
      </c>
      <c r="B114" s="56" t="s">
        <v>75</v>
      </c>
      <c r="C114" s="65" t="s">
        <v>193</v>
      </c>
      <c r="D114">
        <v>1</v>
      </c>
      <c r="E114">
        <v>1</v>
      </c>
      <c r="F114">
        <v>3</v>
      </c>
      <c r="G114" t="str">
        <f t="shared" si="3"/>
        <v>BR024-13113</v>
      </c>
      <c r="H114">
        <v>5550</v>
      </c>
      <c r="I114" t="s">
        <v>276</v>
      </c>
      <c r="J114" t="s">
        <v>280</v>
      </c>
      <c r="K114" t="s">
        <v>242</v>
      </c>
      <c r="L114">
        <v>46</v>
      </c>
      <c r="M114">
        <v>55</v>
      </c>
    </row>
    <row r="115" spans="1:14" x14ac:dyDescent="0.3">
      <c r="A115" s="61" t="s">
        <v>57</v>
      </c>
      <c r="B115" s="56" t="s">
        <v>80</v>
      </c>
      <c r="C115" s="65" t="s">
        <v>200</v>
      </c>
      <c r="D115">
        <v>1</v>
      </c>
      <c r="E115">
        <v>1</v>
      </c>
      <c r="F115">
        <v>3</v>
      </c>
      <c r="G115" t="str">
        <f t="shared" si="3"/>
        <v>BR024-20113</v>
      </c>
      <c r="H115">
        <v>5550</v>
      </c>
      <c r="I115" t="s">
        <v>276</v>
      </c>
      <c r="J115" t="s">
        <v>280</v>
      </c>
      <c r="K115" t="s">
        <v>242</v>
      </c>
      <c r="L115">
        <v>41</v>
      </c>
      <c r="M115">
        <v>50</v>
      </c>
      <c r="N115" t="s">
        <v>320</v>
      </c>
    </row>
    <row r="116" spans="1:14" x14ac:dyDescent="0.3">
      <c r="A116" t="s">
        <v>282</v>
      </c>
      <c r="B116"/>
      <c r="C116" s="63" t="s">
        <v>235</v>
      </c>
      <c r="D116">
        <v>1</v>
      </c>
      <c r="E116">
        <v>1</v>
      </c>
      <c r="F116" t="s">
        <v>236</v>
      </c>
      <c r="G116" t="str">
        <f t="shared" si="3"/>
        <v>BR024-E011A</v>
      </c>
      <c r="H116">
        <v>5450</v>
      </c>
      <c r="I116" t="s">
        <v>276</v>
      </c>
      <c r="J116" t="s">
        <v>280</v>
      </c>
    </row>
    <row r="117" spans="1:14" x14ac:dyDescent="0.3">
      <c r="A117" s="61" t="s">
        <v>12</v>
      </c>
      <c r="B117" s="56" t="s">
        <v>71</v>
      </c>
      <c r="C117" s="65" t="s">
        <v>183</v>
      </c>
      <c r="D117">
        <v>1</v>
      </c>
      <c r="E117">
        <v>1</v>
      </c>
      <c r="F117">
        <v>3</v>
      </c>
      <c r="G117" t="str">
        <f t="shared" si="3"/>
        <v>BR024-03113</v>
      </c>
      <c r="H117">
        <v>5550</v>
      </c>
      <c r="I117" t="s">
        <v>276</v>
      </c>
      <c r="J117" t="s">
        <v>280</v>
      </c>
      <c r="K117" t="s">
        <v>242</v>
      </c>
      <c r="L117">
        <v>40</v>
      </c>
      <c r="M117">
        <v>53</v>
      </c>
    </row>
    <row r="118" spans="1:14" x14ac:dyDescent="0.3">
      <c r="A118" s="61" t="s">
        <v>53</v>
      </c>
      <c r="B118" s="56" t="s">
        <v>79</v>
      </c>
      <c r="C118" s="65" t="s">
        <v>198</v>
      </c>
      <c r="D118">
        <v>1</v>
      </c>
      <c r="E118">
        <v>1</v>
      </c>
      <c r="F118">
        <v>3</v>
      </c>
      <c r="G118" t="str">
        <f t="shared" si="3"/>
        <v>BR024-18113</v>
      </c>
      <c r="H118">
        <v>5550</v>
      </c>
      <c r="I118" t="s">
        <v>276</v>
      </c>
      <c r="J118" t="s">
        <v>280</v>
      </c>
      <c r="K118" t="s">
        <v>242</v>
      </c>
      <c r="L118">
        <v>50</v>
      </c>
      <c r="M118">
        <v>61</v>
      </c>
    </row>
    <row r="119" spans="1:14" x14ac:dyDescent="0.3">
      <c r="A119" s="61" t="s">
        <v>55</v>
      </c>
      <c r="B119" s="56" t="s">
        <v>79</v>
      </c>
      <c r="C119" s="65" t="s">
        <v>199</v>
      </c>
      <c r="D119">
        <v>1</v>
      </c>
      <c r="E119">
        <v>1</v>
      </c>
      <c r="F119">
        <v>3</v>
      </c>
      <c r="G119" t="str">
        <f t="shared" si="3"/>
        <v>BR024-19113</v>
      </c>
      <c r="H119">
        <v>5550</v>
      </c>
      <c r="I119" t="s">
        <v>276</v>
      </c>
      <c r="J119" t="s">
        <v>280</v>
      </c>
      <c r="K119" t="s">
        <v>242</v>
      </c>
      <c r="L119">
        <v>50</v>
      </c>
      <c r="M119">
        <v>64</v>
      </c>
    </row>
    <row r="120" spans="1:14" x14ac:dyDescent="0.3">
      <c r="A120" s="61" t="s">
        <v>60</v>
      </c>
      <c r="B120" s="56" t="s">
        <v>80</v>
      </c>
      <c r="C120" s="65" t="s">
        <v>201</v>
      </c>
      <c r="D120">
        <v>1</v>
      </c>
      <c r="E120">
        <v>1</v>
      </c>
      <c r="F120">
        <v>3</v>
      </c>
      <c r="G120" t="str">
        <f t="shared" si="3"/>
        <v>BR024-21113</v>
      </c>
      <c r="H120">
        <v>5550</v>
      </c>
      <c r="I120" t="s">
        <v>276</v>
      </c>
      <c r="J120" t="s">
        <v>280</v>
      </c>
      <c r="K120" t="s">
        <v>242</v>
      </c>
      <c r="L120">
        <v>50</v>
      </c>
      <c r="M120">
        <v>67</v>
      </c>
      <c r="N120" t="s">
        <v>316</v>
      </c>
    </row>
    <row r="121" spans="1:14" x14ac:dyDescent="0.3">
      <c r="A121" s="61" t="s">
        <v>62</v>
      </c>
      <c r="B121" s="56" t="s">
        <v>82</v>
      </c>
      <c r="C121" s="65" t="s">
        <v>205</v>
      </c>
      <c r="D121">
        <v>1</v>
      </c>
      <c r="E121">
        <v>1</v>
      </c>
      <c r="F121">
        <v>3</v>
      </c>
      <c r="G121" t="str">
        <f t="shared" si="3"/>
        <v>BR024-25113</v>
      </c>
      <c r="H121">
        <v>5550</v>
      </c>
      <c r="I121" t="s">
        <v>276</v>
      </c>
      <c r="J121" t="s">
        <v>280</v>
      </c>
      <c r="K121" t="s">
        <v>242</v>
      </c>
      <c r="L121">
        <v>53</v>
      </c>
      <c r="M121">
        <v>66</v>
      </c>
      <c r="N121" t="s">
        <v>321</v>
      </c>
    </row>
    <row r="122" spans="1:14" x14ac:dyDescent="0.3">
      <c r="A122" s="61" t="s">
        <v>77</v>
      </c>
      <c r="B122" s="56" t="s">
        <v>75</v>
      </c>
      <c r="C122" s="65" t="s">
        <v>195</v>
      </c>
      <c r="D122">
        <v>1</v>
      </c>
      <c r="E122">
        <v>1</v>
      </c>
      <c r="F122">
        <v>3</v>
      </c>
      <c r="G122" t="str">
        <f t="shared" si="3"/>
        <v>BR024-15113</v>
      </c>
      <c r="H122">
        <v>5550</v>
      </c>
      <c r="I122" t="s">
        <v>276</v>
      </c>
      <c r="J122" t="s">
        <v>280</v>
      </c>
      <c r="K122" t="s">
        <v>242</v>
      </c>
      <c r="L122">
        <v>42</v>
      </c>
      <c r="M122">
        <v>57</v>
      </c>
    </row>
    <row r="123" spans="1:14" x14ac:dyDescent="0.3">
      <c r="A123" s="58" t="s">
        <v>115</v>
      </c>
      <c r="B123" s="55" t="s">
        <v>86</v>
      </c>
      <c r="C123" s="67" t="s">
        <v>222</v>
      </c>
      <c r="D123">
        <v>1</v>
      </c>
      <c r="E123">
        <v>1</v>
      </c>
      <c r="F123">
        <v>3</v>
      </c>
      <c r="G123" t="str">
        <f t="shared" si="3"/>
        <v>BR024-42113</v>
      </c>
      <c r="H123">
        <v>5550</v>
      </c>
      <c r="I123" t="s">
        <v>276</v>
      </c>
      <c r="J123" t="s">
        <v>280</v>
      </c>
      <c r="K123" t="s">
        <v>242</v>
      </c>
      <c r="L123">
        <v>66</v>
      </c>
    </row>
    <row r="124" spans="1:14" x14ac:dyDescent="0.3">
      <c r="A124" s="58" t="s">
        <v>94</v>
      </c>
      <c r="B124" s="56" t="s">
        <v>88</v>
      </c>
      <c r="C124" s="67" t="s">
        <v>216</v>
      </c>
      <c r="D124">
        <v>1</v>
      </c>
      <c r="E124">
        <v>1</v>
      </c>
      <c r="F124">
        <v>3</v>
      </c>
      <c r="G124" t="str">
        <f t="shared" si="3"/>
        <v>BR024-36113</v>
      </c>
      <c r="H124">
        <v>5550</v>
      </c>
      <c r="I124" t="s">
        <v>276</v>
      </c>
      <c r="J124" t="s">
        <v>280</v>
      </c>
      <c r="K124" t="s">
        <v>242</v>
      </c>
      <c r="L124">
        <v>50</v>
      </c>
      <c r="M124">
        <v>63</v>
      </c>
      <c r="N124" t="s">
        <v>312</v>
      </c>
    </row>
    <row r="125" spans="1:14" x14ac:dyDescent="0.3">
      <c r="A125" s="61" t="s">
        <v>30</v>
      </c>
      <c r="B125" s="56" t="s">
        <v>74</v>
      </c>
      <c r="C125" s="65" t="s">
        <v>189</v>
      </c>
      <c r="D125">
        <v>1</v>
      </c>
      <c r="E125">
        <v>1</v>
      </c>
      <c r="F125">
        <v>3</v>
      </c>
      <c r="G125" t="str">
        <f t="shared" si="3"/>
        <v>BR024-09113</v>
      </c>
      <c r="H125">
        <v>5550</v>
      </c>
      <c r="I125" t="s">
        <v>276</v>
      </c>
      <c r="J125" t="s">
        <v>280</v>
      </c>
      <c r="K125" t="s">
        <v>242</v>
      </c>
      <c r="L125">
        <v>39</v>
      </c>
      <c r="M125">
        <v>50</v>
      </c>
    </row>
    <row r="126" spans="1:14" x14ac:dyDescent="0.3">
      <c r="A126" s="58" t="s">
        <v>108</v>
      </c>
      <c r="B126" s="55" t="s">
        <v>90</v>
      </c>
      <c r="C126" s="67" t="s">
        <v>226</v>
      </c>
      <c r="D126">
        <v>1</v>
      </c>
      <c r="E126">
        <v>1</v>
      </c>
      <c r="F126">
        <v>3</v>
      </c>
      <c r="G126" t="str">
        <f t="shared" si="3"/>
        <v>BR024-46113</v>
      </c>
      <c r="H126">
        <v>5550</v>
      </c>
      <c r="I126" t="s">
        <v>276</v>
      </c>
      <c r="J126" t="s">
        <v>280</v>
      </c>
      <c r="K126" t="s">
        <v>251</v>
      </c>
      <c r="L126">
        <v>57</v>
      </c>
      <c r="M126">
        <v>72</v>
      </c>
    </row>
    <row r="127" spans="1:14" x14ac:dyDescent="0.3">
      <c r="A127" s="54" t="s">
        <v>282</v>
      </c>
      <c r="B127"/>
      <c r="C127" s="76" t="s">
        <v>235</v>
      </c>
      <c r="D127">
        <v>1</v>
      </c>
      <c r="E127">
        <v>1</v>
      </c>
      <c r="F127" t="s">
        <v>237</v>
      </c>
      <c r="G127" t="str">
        <f t="shared" si="3"/>
        <v>BR024-E011B</v>
      </c>
      <c r="H127">
        <v>5450</v>
      </c>
      <c r="I127" t="s">
        <v>276</v>
      </c>
      <c r="J127" t="s">
        <v>280</v>
      </c>
    </row>
    <row r="128" spans="1:14" x14ac:dyDescent="0.3">
      <c r="A128" s="58" t="s">
        <v>98</v>
      </c>
      <c r="B128" s="55" t="s">
        <v>138</v>
      </c>
      <c r="C128" s="67" t="s">
        <v>220</v>
      </c>
      <c r="D128">
        <v>1</v>
      </c>
      <c r="E128">
        <v>1</v>
      </c>
      <c r="F128">
        <v>3</v>
      </c>
      <c r="G128" t="str">
        <f t="shared" si="3"/>
        <v>BR024-40113</v>
      </c>
      <c r="H128">
        <v>5550</v>
      </c>
      <c r="I128" t="s">
        <v>276</v>
      </c>
      <c r="J128" t="s">
        <v>280</v>
      </c>
      <c r="K128" t="s">
        <v>251</v>
      </c>
      <c r="L128">
        <v>38</v>
      </c>
      <c r="M128">
        <v>50</v>
      </c>
      <c r="N128" t="s">
        <v>307</v>
      </c>
    </row>
    <row r="129" spans="1:14" x14ac:dyDescent="0.3">
      <c r="A129" s="61" t="s">
        <v>49</v>
      </c>
      <c r="B129" s="56" t="s">
        <v>75</v>
      </c>
      <c r="C129" s="65" t="s">
        <v>196</v>
      </c>
      <c r="D129">
        <v>1</v>
      </c>
      <c r="E129">
        <v>1</v>
      </c>
      <c r="F129">
        <v>3</v>
      </c>
      <c r="G129" t="str">
        <f t="shared" si="3"/>
        <v>BR024-16113</v>
      </c>
      <c r="H129">
        <v>5550</v>
      </c>
      <c r="I129" t="s">
        <v>276</v>
      </c>
      <c r="J129" t="s">
        <v>280</v>
      </c>
      <c r="K129" t="s">
        <v>242</v>
      </c>
      <c r="L129">
        <v>56</v>
      </c>
      <c r="N129" t="s">
        <v>298</v>
      </c>
    </row>
    <row r="130" spans="1:14" x14ac:dyDescent="0.3">
      <c r="A130" s="61" t="s">
        <v>69</v>
      </c>
      <c r="B130" s="56" t="s">
        <v>82</v>
      </c>
      <c r="C130" s="65" t="s">
        <v>209</v>
      </c>
      <c r="D130">
        <v>1</v>
      </c>
      <c r="E130">
        <v>1</v>
      </c>
      <c r="F130">
        <v>3</v>
      </c>
      <c r="G130" t="str">
        <f t="shared" si="3"/>
        <v>BR024-29113</v>
      </c>
      <c r="H130">
        <v>5550</v>
      </c>
      <c r="I130" t="s">
        <v>276</v>
      </c>
      <c r="J130" t="s">
        <v>280</v>
      </c>
      <c r="K130" t="s">
        <v>242</v>
      </c>
      <c r="L130">
        <v>46</v>
      </c>
      <c r="M130">
        <v>61</v>
      </c>
    </row>
    <row r="131" spans="1:14" x14ac:dyDescent="0.3">
      <c r="A131" s="61" t="s">
        <v>85</v>
      </c>
      <c r="B131" s="56" t="s">
        <v>86</v>
      </c>
      <c r="C131" s="65" t="s">
        <v>210</v>
      </c>
      <c r="D131">
        <v>1</v>
      </c>
      <c r="E131">
        <v>1</v>
      </c>
      <c r="F131">
        <v>3</v>
      </c>
      <c r="G131" t="str">
        <f t="shared" si="3"/>
        <v>BR024-30113</v>
      </c>
      <c r="H131">
        <v>5550</v>
      </c>
      <c r="I131" t="s">
        <v>276</v>
      </c>
      <c r="J131" t="s">
        <v>280</v>
      </c>
      <c r="K131" t="s">
        <v>251</v>
      </c>
      <c r="L131">
        <v>50</v>
      </c>
      <c r="M131">
        <v>64</v>
      </c>
    </row>
    <row r="132" spans="1:14" x14ac:dyDescent="0.3">
      <c r="A132" s="58" t="s">
        <v>95</v>
      </c>
      <c r="B132" s="56" t="s">
        <v>90</v>
      </c>
      <c r="C132" s="67" t="s">
        <v>217</v>
      </c>
      <c r="D132">
        <v>1</v>
      </c>
      <c r="E132">
        <v>1</v>
      </c>
      <c r="F132">
        <v>3</v>
      </c>
      <c r="G132" t="str">
        <f t="shared" si="3"/>
        <v>BR024-37113</v>
      </c>
      <c r="H132">
        <v>5550</v>
      </c>
      <c r="I132" t="s">
        <v>276</v>
      </c>
      <c r="J132" t="s">
        <v>280</v>
      </c>
      <c r="K132" t="s">
        <v>242</v>
      </c>
      <c r="L132">
        <v>46</v>
      </c>
      <c r="M132">
        <v>60</v>
      </c>
    </row>
    <row r="133" spans="1:14" x14ac:dyDescent="0.3">
      <c r="A133" s="61" t="s">
        <v>89</v>
      </c>
      <c r="B133" s="56" t="s">
        <v>90</v>
      </c>
      <c r="C133" s="65" t="s">
        <v>212</v>
      </c>
      <c r="D133">
        <v>1</v>
      </c>
      <c r="E133">
        <v>1</v>
      </c>
      <c r="F133">
        <v>3</v>
      </c>
      <c r="G133" t="str">
        <f t="shared" si="3"/>
        <v>BR024-32113</v>
      </c>
      <c r="H133">
        <v>5550</v>
      </c>
      <c r="I133" t="s">
        <v>276</v>
      </c>
      <c r="J133" t="s">
        <v>280</v>
      </c>
      <c r="K133" t="s">
        <v>251</v>
      </c>
      <c r="L133">
        <v>53</v>
      </c>
      <c r="M133">
        <v>67</v>
      </c>
    </row>
    <row r="134" spans="1:14" x14ac:dyDescent="0.3">
      <c r="A134" s="55" t="s">
        <v>102</v>
      </c>
      <c r="B134" s="55" t="s">
        <v>86</v>
      </c>
      <c r="C134" s="69" t="s">
        <v>227</v>
      </c>
      <c r="D134">
        <v>1</v>
      </c>
      <c r="E134">
        <v>1</v>
      </c>
      <c r="F134">
        <v>3</v>
      </c>
      <c r="G134" t="str">
        <f t="shared" si="3"/>
        <v>BR024-47113</v>
      </c>
      <c r="H134">
        <v>5550</v>
      </c>
      <c r="I134" t="s">
        <v>276</v>
      </c>
      <c r="J134" t="s">
        <v>280</v>
      </c>
      <c r="K134" t="s">
        <v>242</v>
      </c>
      <c r="L134">
        <v>39</v>
      </c>
      <c r="M134">
        <v>50</v>
      </c>
    </row>
    <row r="135" spans="1:14" x14ac:dyDescent="0.3">
      <c r="A135" s="61" t="s">
        <v>87</v>
      </c>
      <c r="B135" s="56" t="s">
        <v>88</v>
      </c>
      <c r="C135" s="65" t="s">
        <v>211</v>
      </c>
      <c r="D135">
        <v>1</v>
      </c>
      <c r="E135">
        <v>1</v>
      </c>
      <c r="F135">
        <v>3</v>
      </c>
      <c r="G135" t="str">
        <f t="shared" si="3"/>
        <v>BR024-31113</v>
      </c>
      <c r="H135">
        <v>5550</v>
      </c>
      <c r="I135" t="s">
        <v>276</v>
      </c>
      <c r="J135" t="s">
        <v>280</v>
      </c>
      <c r="K135" t="s">
        <v>242</v>
      </c>
      <c r="L135">
        <v>50</v>
      </c>
      <c r="M135">
        <v>66</v>
      </c>
      <c r="N135" t="s">
        <v>310</v>
      </c>
    </row>
    <row r="136" spans="1:14" x14ac:dyDescent="0.3">
      <c r="A136" s="58" t="s">
        <v>109</v>
      </c>
      <c r="B136" s="55" t="s">
        <v>88</v>
      </c>
      <c r="C136" s="67" t="s">
        <v>225</v>
      </c>
      <c r="D136">
        <v>1</v>
      </c>
      <c r="E136">
        <v>1</v>
      </c>
      <c r="F136">
        <v>3</v>
      </c>
      <c r="G136" t="str">
        <f t="shared" si="3"/>
        <v>BR024-45113</v>
      </c>
      <c r="H136">
        <v>5550</v>
      </c>
      <c r="I136" t="s">
        <v>276</v>
      </c>
      <c r="J136" t="s">
        <v>280</v>
      </c>
      <c r="K136" t="s">
        <v>251</v>
      </c>
      <c r="L136">
        <v>50</v>
      </c>
      <c r="M136">
        <v>65</v>
      </c>
    </row>
    <row r="137" spans="1:14" x14ac:dyDescent="0.3">
      <c r="A137" s="61" t="s">
        <v>34</v>
      </c>
      <c r="B137" s="56" t="s">
        <v>74</v>
      </c>
      <c r="C137" s="65" t="s">
        <v>191</v>
      </c>
      <c r="D137">
        <v>1</v>
      </c>
      <c r="E137">
        <v>1</v>
      </c>
      <c r="F137">
        <v>3</v>
      </c>
      <c r="G137" t="str">
        <f t="shared" si="3"/>
        <v>BR024-11113</v>
      </c>
      <c r="H137">
        <v>5550</v>
      </c>
      <c r="I137" t="s">
        <v>276</v>
      </c>
      <c r="J137" t="s">
        <v>280</v>
      </c>
      <c r="K137" t="s">
        <v>242</v>
      </c>
      <c r="L137">
        <v>37</v>
      </c>
      <c r="M137">
        <v>49</v>
      </c>
    </row>
    <row r="138" spans="1:14" x14ac:dyDescent="0.3">
      <c r="A138" t="s">
        <v>282</v>
      </c>
      <c r="B138"/>
      <c r="C138" s="63" t="s">
        <v>235</v>
      </c>
      <c r="D138">
        <v>1</v>
      </c>
      <c r="E138">
        <v>1</v>
      </c>
      <c r="F138" t="s">
        <v>238</v>
      </c>
      <c r="G138" t="str">
        <f t="shared" si="3"/>
        <v>BR024-E011C</v>
      </c>
      <c r="H138">
        <v>5450</v>
      </c>
      <c r="I138" t="s">
        <v>276</v>
      </c>
      <c r="J138" t="s">
        <v>280</v>
      </c>
    </row>
    <row r="139" spans="1:14" x14ac:dyDescent="0.3">
      <c r="A139" s="55" t="s">
        <v>100</v>
      </c>
      <c r="B139" s="55" t="s">
        <v>90</v>
      </c>
      <c r="C139" s="69" t="s">
        <v>229</v>
      </c>
      <c r="D139">
        <v>1</v>
      </c>
      <c r="E139">
        <v>1</v>
      </c>
      <c r="F139">
        <v>3</v>
      </c>
      <c r="G139" t="str">
        <f t="shared" si="3"/>
        <v>BR024-49113</v>
      </c>
      <c r="H139">
        <v>5550</v>
      </c>
      <c r="I139" t="s">
        <v>276</v>
      </c>
      <c r="J139" t="s">
        <v>280</v>
      </c>
      <c r="K139" t="s">
        <v>251</v>
      </c>
      <c r="L139">
        <v>41</v>
      </c>
      <c r="M139">
        <v>53</v>
      </c>
    </row>
    <row r="140" spans="1:14" x14ac:dyDescent="0.3">
      <c r="A140" s="61" t="s">
        <v>27</v>
      </c>
      <c r="B140" s="56" t="s">
        <v>72</v>
      </c>
      <c r="C140" s="65" t="s">
        <v>188</v>
      </c>
      <c r="D140">
        <v>1</v>
      </c>
      <c r="E140">
        <v>1</v>
      </c>
      <c r="F140">
        <v>3</v>
      </c>
      <c r="G140" t="str">
        <f t="shared" si="3"/>
        <v>BR024-08113</v>
      </c>
      <c r="H140">
        <v>5550</v>
      </c>
      <c r="I140" t="s">
        <v>276</v>
      </c>
      <c r="J140" t="s">
        <v>280</v>
      </c>
      <c r="K140" t="s">
        <v>251</v>
      </c>
      <c r="L140">
        <v>53</v>
      </c>
      <c r="M140">
        <v>72</v>
      </c>
    </row>
    <row r="141" spans="1:14" x14ac:dyDescent="0.3">
      <c r="A141" s="58" t="s">
        <v>114</v>
      </c>
      <c r="B141" s="55" t="s">
        <v>90</v>
      </c>
      <c r="C141" s="67" t="s">
        <v>223</v>
      </c>
      <c r="D141">
        <v>1</v>
      </c>
      <c r="E141">
        <v>1</v>
      </c>
      <c r="F141">
        <v>3</v>
      </c>
      <c r="G141" t="str">
        <f t="shared" si="3"/>
        <v>BR024-43113</v>
      </c>
      <c r="H141">
        <v>5550</v>
      </c>
      <c r="I141" t="s">
        <v>276</v>
      </c>
      <c r="J141" t="s">
        <v>280</v>
      </c>
      <c r="K141" t="s">
        <v>251</v>
      </c>
      <c r="L141">
        <v>63</v>
      </c>
      <c r="M141">
        <v>76</v>
      </c>
    </row>
    <row r="142" spans="1:14" x14ac:dyDescent="0.3">
      <c r="A142" s="61" t="s">
        <v>18</v>
      </c>
      <c r="B142" s="56" t="s">
        <v>71</v>
      </c>
      <c r="C142" s="65" t="s">
        <v>185</v>
      </c>
      <c r="D142">
        <v>1</v>
      </c>
      <c r="E142">
        <v>1</v>
      </c>
      <c r="F142">
        <v>3</v>
      </c>
      <c r="G142" t="str">
        <f t="shared" si="3"/>
        <v>BR024-05113</v>
      </c>
      <c r="H142">
        <v>5550</v>
      </c>
      <c r="I142" t="s">
        <v>276</v>
      </c>
      <c r="J142" t="s">
        <v>280</v>
      </c>
      <c r="K142" t="s">
        <v>242</v>
      </c>
      <c r="L142">
        <v>72</v>
      </c>
    </row>
    <row r="143" spans="1:14" x14ac:dyDescent="0.3">
      <c r="A143" s="58" t="s">
        <v>110</v>
      </c>
      <c r="B143" s="55" t="s">
        <v>86</v>
      </c>
      <c r="C143" s="67" t="s">
        <v>224</v>
      </c>
      <c r="D143">
        <v>1</v>
      </c>
      <c r="E143">
        <v>1</v>
      </c>
      <c r="F143">
        <v>3</v>
      </c>
      <c r="G143" t="str">
        <f t="shared" si="3"/>
        <v>BR024-44113</v>
      </c>
      <c r="H143">
        <v>5550</v>
      </c>
      <c r="I143" t="s">
        <v>276</v>
      </c>
      <c r="J143" t="s">
        <v>280</v>
      </c>
      <c r="K143" t="s">
        <v>251</v>
      </c>
      <c r="L143">
        <v>53</v>
      </c>
      <c r="M143">
        <v>73</v>
      </c>
      <c r="N143" t="s">
        <v>322</v>
      </c>
    </row>
    <row r="144" spans="1:14" x14ac:dyDescent="0.3">
      <c r="A144" s="61" t="s">
        <v>91</v>
      </c>
      <c r="B144" s="56" t="s">
        <v>90</v>
      </c>
      <c r="C144" s="65" t="s">
        <v>213</v>
      </c>
      <c r="D144">
        <v>1</v>
      </c>
      <c r="E144">
        <v>1</v>
      </c>
      <c r="F144">
        <v>3</v>
      </c>
      <c r="G144" t="str">
        <f t="shared" si="3"/>
        <v>BR024-33113</v>
      </c>
      <c r="H144">
        <v>5550</v>
      </c>
      <c r="I144" t="s">
        <v>276</v>
      </c>
      <c r="J144" t="s">
        <v>280</v>
      </c>
      <c r="K144" t="s">
        <v>251</v>
      </c>
      <c r="L144">
        <v>46</v>
      </c>
      <c r="M144">
        <v>57</v>
      </c>
    </row>
    <row r="145" spans="1:14" x14ac:dyDescent="0.3">
      <c r="A145" s="55" t="s">
        <v>101</v>
      </c>
      <c r="B145" s="55" t="s">
        <v>88</v>
      </c>
      <c r="C145" s="69" t="s">
        <v>228</v>
      </c>
      <c r="D145">
        <v>1</v>
      </c>
      <c r="E145">
        <v>1</v>
      </c>
      <c r="F145">
        <v>3</v>
      </c>
      <c r="G145" t="str">
        <f t="shared" si="3"/>
        <v>BR024-48113</v>
      </c>
      <c r="H145">
        <v>5550</v>
      </c>
      <c r="I145" t="s">
        <v>276</v>
      </c>
      <c r="J145" t="s">
        <v>280</v>
      </c>
      <c r="K145" t="s">
        <v>251</v>
      </c>
      <c r="L145">
        <v>44</v>
      </c>
      <c r="M145">
        <v>57</v>
      </c>
    </row>
    <row r="146" spans="1:14" x14ac:dyDescent="0.3">
      <c r="G146" t="s">
        <v>272</v>
      </c>
      <c r="J146" t="s">
        <v>280</v>
      </c>
    </row>
    <row r="147" spans="1:14" x14ac:dyDescent="0.3">
      <c r="A147" s="61" t="s">
        <v>92</v>
      </c>
      <c r="B147" s="56" t="s">
        <v>90</v>
      </c>
      <c r="C147" s="65" t="s">
        <v>214</v>
      </c>
      <c r="D147">
        <v>1</v>
      </c>
      <c r="E147">
        <v>1</v>
      </c>
      <c r="F147">
        <v>3</v>
      </c>
      <c r="G147" t="str">
        <f t="shared" ref="G147:G181" si="4">CONCATENATE("BR024-","",C147,FIXED(D147,0,0),E147,F147)</f>
        <v>BR024-34113</v>
      </c>
      <c r="H147">
        <v>5550</v>
      </c>
      <c r="I147" t="s">
        <v>277</v>
      </c>
      <c r="J147" t="s">
        <v>280</v>
      </c>
      <c r="K147" t="s">
        <v>242</v>
      </c>
      <c r="L147">
        <v>50</v>
      </c>
      <c r="M147">
        <v>64</v>
      </c>
      <c r="N147" t="s">
        <v>304</v>
      </c>
    </row>
    <row r="148" spans="1:14" x14ac:dyDescent="0.3">
      <c r="A148" s="61" t="s">
        <v>24</v>
      </c>
      <c r="B148" s="56" t="s">
        <v>72</v>
      </c>
      <c r="C148" s="65" t="s">
        <v>187</v>
      </c>
      <c r="D148">
        <v>1</v>
      </c>
      <c r="E148">
        <v>1</v>
      </c>
      <c r="F148">
        <v>3</v>
      </c>
      <c r="G148" t="str">
        <f t="shared" si="4"/>
        <v>BR024-07113</v>
      </c>
      <c r="H148">
        <v>5550</v>
      </c>
      <c r="I148" t="s">
        <v>277</v>
      </c>
      <c r="J148" t="s">
        <v>280</v>
      </c>
      <c r="K148" t="s">
        <v>242</v>
      </c>
      <c r="L148">
        <v>46</v>
      </c>
      <c r="M148">
        <v>62</v>
      </c>
    </row>
    <row r="149" spans="1:14" x14ac:dyDescent="0.3">
      <c r="A149" s="61" t="s">
        <v>81</v>
      </c>
      <c r="B149" s="56" t="s">
        <v>82</v>
      </c>
      <c r="C149" s="65" t="s">
        <v>202</v>
      </c>
      <c r="D149">
        <v>1</v>
      </c>
      <c r="E149">
        <v>1</v>
      </c>
      <c r="F149">
        <v>3</v>
      </c>
      <c r="G149" t="str">
        <f t="shared" si="4"/>
        <v>BR024-22113</v>
      </c>
      <c r="H149">
        <v>5550</v>
      </c>
      <c r="I149" t="s">
        <v>277</v>
      </c>
      <c r="J149" t="s">
        <v>280</v>
      </c>
      <c r="K149" t="s">
        <v>242</v>
      </c>
      <c r="L149">
        <v>55</v>
      </c>
      <c r="M149">
        <v>68</v>
      </c>
    </row>
    <row r="150" spans="1:14" x14ac:dyDescent="0.3">
      <c r="A150" s="54" t="s">
        <v>282</v>
      </c>
      <c r="B150"/>
      <c r="C150" s="76" t="s">
        <v>235</v>
      </c>
      <c r="D150">
        <v>1</v>
      </c>
      <c r="E150">
        <v>1</v>
      </c>
      <c r="F150" t="s">
        <v>239</v>
      </c>
      <c r="G150" t="str">
        <f t="shared" si="4"/>
        <v>BR024-E011D</v>
      </c>
      <c r="H150">
        <v>5450</v>
      </c>
      <c r="I150" t="s">
        <v>277</v>
      </c>
      <c r="J150" t="s">
        <v>280</v>
      </c>
    </row>
    <row r="151" spans="1:14" x14ac:dyDescent="0.3">
      <c r="A151" s="58" t="s">
        <v>96</v>
      </c>
      <c r="B151" s="56" t="s">
        <v>90</v>
      </c>
      <c r="C151" s="67" t="s">
        <v>218</v>
      </c>
      <c r="D151">
        <v>1</v>
      </c>
      <c r="E151">
        <v>1</v>
      </c>
      <c r="F151">
        <v>3</v>
      </c>
      <c r="G151" t="str">
        <f t="shared" si="4"/>
        <v>BR024-38113</v>
      </c>
      <c r="H151">
        <v>5550</v>
      </c>
      <c r="I151" t="s">
        <v>277</v>
      </c>
      <c r="J151" t="s">
        <v>280</v>
      </c>
      <c r="K151" t="s">
        <v>251</v>
      </c>
      <c r="L151">
        <v>46</v>
      </c>
      <c r="M151">
        <v>57</v>
      </c>
    </row>
    <row r="152" spans="1:14" x14ac:dyDescent="0.3">
      <c r="A152" s="61" t="s">
        <v>83</v>
      </c>
      <c r="B152" s="56" t="s">
        <v>82</v>
      </c>
      <c r="C152" s="65" t="s">
        <v>203</v>
      </c>
      <c r="D152">
        <v>1</v>
      </c>
      <c r="E152">
        <v>1</v>
      </c>
      <c r="F152">
        <v>3</v>
      </c>
      <c r="G152" t="str">
        <f t="shared" si="4"/>
        <v>BR024-23113</v>
      </c>
      <c r="H152">
        <v>5550</v>
      </c>
      <c r="I152" t="s">
        <v>277</v>
      </c>
      <c r="J152" t="s">
        <v>280</v>
      </c>
      <c r="K152" t="s">
        <v>251</v>
      </c>
      <c r="L152">
        <v>53</v>
      </c>
      <c r="M152">
        <v>64</v>
      </c>
    </row>
    <row r="153" spans="1:14" x14ac:dyDescent="0.3">
      <c r="A153" s="60" t="s">
        <v>9</v>
      </c>
      <c r="B153" s="56" t="s">
        <v>70</v>
      </c>
      <c r="C153" s="64" t="s">
        <v>182</v>
      </c>
      <c r="D153">
        <v>1</v>
      </c>
      <c r="E153">
        <v>1</v>
      </c>
      <c r="F153">
        <v>3</v>
      </c>
      <c r="G153" t="str">
        <f t="shared" si="4"/>
        <v>BR024-02113</v>
      </c>
      <c r="H153">
        <v>5550</v>
      </c>
      <c r="I153" t="s">
        <v>277</v>
      </c>
      <c r="J153" t="s">
        <v>280</v>
      </c>
      <c r="K153" t="s">
        <v>242</v>
      </c>
      <c r="L153">
        <v>39</v>
      </c>
      <c r="M153">
        <v>49</v>
      </c>
    </row>
    <row r="154" spans="1:14" x14ac:dyDescent="0.3">
      <c r="A154" s="60" t="s">
        <v>21</v>
      </c>
      <c r="B154" s="56" t="s">
        <v>71</v>
      </c>
      <c r="C154" s="64" t="s">
        <v>186</v>
      </c>
      <c r="D154">
        <v>1</v>
      </c>
      <c r="E154">
        <v>1</v>
      </c>
      <c r="F154">
        <v>3</v>
      </c>
      <c r="G154" t="str">
        <f t="shared" si="4"/>
        <v>BR024-06113</v>
      </c>
      <c r="H154">
        <v>5550</v>
      </c>
      <c r="I154" t="s">
        <v>277</v>
      </c>
      <c r="J154" t="s">
        <v>280</v>
      </c>
      <c r="K154" t="s">
        <v>242</v>
      </c>
      <c r="L154">
        <v>43</v>
      </c>
      <c r="M154">
        <v>59</v>
      </c>
    </row>
    <row r="155" spans="1:14" x14ac:dyDescent="0.3">
      <c r="A155" s="57" t="s">
        <v>15</v>
      </c>
      <c r="B155" s="56" t="s">
        <v>71</v>
      </c>
      <c r="C155" s="63" t="s">
        <v>184</v>
      </c>
      <c r="D155">
        <v>1</v>
      </c>
      <c r="E155">
        <v>1</v>
      </c>
      <c r="F155">
        <v>3</v>
      </c>
      <c r="G155" t="str">
        <f t="shared" si="4"/>
        <v>BR024-04113</v>
      </c>
      <c r="H155">
        <v>5550</v>
      </c>
      <c r="I155" t="s">
        <v>277</v>
      </c>
      <c r="J155" t="s">
        <v>280</v>
      </c>
      <c r="K155" t="s">
        <v>242</v>
      </c>
    </row>
    <row r="156" spans="1:14" x14ac:dyDescent="0.3">
      <c r="A156" s="61" t="s">
        <v>38</v>
      </c>
      <c r="B156" s="56" t="s">
        <v>75</v>
      </c>
      <c r="C156" s="65" t="s">
        <v>192</v>
      </c>
      <c r="D156">
        <v>1</v>
      </c>
      <c r="E156">
        <v>1</v>
      </c>
      <c r="F156">
        <v>3</v>
      </c>
      <c r="G156" t="str">
        <f t="shared" si="4"/>
        <v>BR024-12113</v>
      </c>
      <c r="H156">
        <v>5550</v>
      </c>
      <c r="I156" t="s">
        <v>277</v>
      </c>
      <c r="J156" t="s">
        <v>280</v>
      </c>
      <c r="K156" t="s">
        <v>242</v>
      </c>
      <c r="L156">
        <v>35</v>
      </c>
      <c r="M156">
        <v>47</v>
      </c>
    </row>
    <row r="157" spans="1:14" x14ac:dyDescent="0.3">
      <c r="A157" s="57" t="s">
        <v>6</v>
      </c>
      <c r="B157" s="56" t="s">
        <v>70</v>
      </c>
      <c r="C157" s="63" t="s">
        <v>181</v>
      </c>
      <c r="D157">
        <v>1</v>
      </c>
      <c r="E157">
        <v>1</v>
      </c>
      <c r="F157">
        <v>3</v>
      </c>
      <c r="G157" t="str">
        <f t="shared" si="4"/>
        <v>BR024-01113</v>
      </c>
      <c r="H157">
        <v>5550</v>
      </c>
      <c r="I157" t="s">
        <v>277</v>
      </c>
      <c r="J157" t="s">
        <v>280</v>
      </c>
      <c r="K157" t="s">
        <v>242</v>
      </c>
      <c r="L157">
        <v>38</v>
      </c>
      <c r="M157">
        <v>46</v>
      </c>
    </row>
    <row r="158" spans="1:14" x14ac:dyDescent="0.3">
      <c r="A158" s="61" t="s">
        <v>93</v>
      </c>
      <c r="B158" s="56" t="s">
        <v>86</v>
      </c>
      <c r="C158" s="65" t="s">
        <v>215</v>
      </c>
      <c r="D158">
        <v>1</v>
      </c>
      <c r="E158">
        <v>1</v>
      </c>
      <c r="F158">
        <v>3</v>
      </c>
      <c r="G158" t="str">
        <f t="shared" si="4"/>
        <v>BR024-35113</v>
      </c>
      <c r="H158">
        <v>5550</v>
      </c>
      <c r="I158" t="s">
        <v>277</v>
      </c>
      <c r="J158" t="s">
        <v>280</v>
      </c>
      <c r="K158" t="s">
        <v>251</v>
      </c>
      <c r="L158">
        <v>54</v>
      </c>
      <c r="M158">
        <v>67</v>
      </c>
      <c r="N158" t="s">
        <v>311</v>
      </c>
    </row>
    <row r="159" spans="1:14" x14ac:dyDescent="0.3">
      <c r="A159" s="61" t="s">
        <v>84</v>
      </c>
      <c r="B159" s="56" t="s">
        <v>82</v>
      </c>
      <c r="C159" s="65" t="s">
        <v>204</v>
      </c>
      <c r="D159">
        <v>1</v>
      </c>
      <c r="E159">
        <v>1</v>
      </c>
      <c r="F159">
        <v>3</v>
      </c>
      <c r="G159" t="str">
        <f t="shared" si="4"/>
        <v>BR024-24113</v>
      </c>
      <c r="H159">
        <v>5550</v>
      </c>
      <c r="I159" t="s">
        <v>277</v>
      </c>
      <c r="J159" t="s">
        <v>280</v>
      </c>
      <c r="K159" t="s">
        <v>251</v>
      </c>
      <c r="L159">
        <v>48</v>
      </c>
      <c r="M159">
        <v>63</v>
      </c>
    </row>
    <row r="160" spans="1:14" x14ac:dyDescent="0.3">
      <c r="A160" s="58" t="s">
        <v>177</v>
      </c>
      <c r="B160" s="55" t="s">
        <v>90</v>
      </c>
      <c r="C160" s="67" t="s">
        <v>221</v>
      </c>
      <c r="D160">
        <v>1</v>
      </c>
      <c r="E160">
        <v>1</v>
      </c>
      <c r="F160">
        <v>3</v>
      </c>
      <c r="G160" t="str">
        <f t="shared" si="4"/>
        <v>BR024-41113</v>
      </c>
      <c r="H160">
        <v>5550</v>
      </c>
      <c r="I160" t="s">
        <v>277</v>
      </c>
      <c r="J160" t="s">
        <v>280</v>
      </c>
      <c r="K160" t="s">
        <v>251</v>
      </c>
      <c r="L160">
        <v>46</v>
      </c>
      <c r="M160">
        <v>59</v>
      </c>
      <c r="N160" t="s">
        <v>310</v>
      </c>
    </row>
    <row r="161" spans="1:14" x14ac:dyDescent="0.3">
      <c r="A161" t="s">
        <v>282</v>
      </c>
      <c r="B161"/>
      <c r="C161" s="63" t="s">
        <v>235</v>
      </c>
      <c r="D161">
        <v>1</v>
      </c>
      <c r="E161">
        <v>1</v>
      </c>
      <c r="F161" t="s">
        <v>240</v>
      </c>
      <c r="G161" t="str">
        <f t="shared" si="4"/>
        <v>BR024-E011E</v>
      </c>
      <c r="H161">
        <v>5450</v>
      </c>
      <c r="I161" t="s">
        <v>277</v>
      </c>
      <c r="J161" t="s">
        <v>280</v>
      </c>
    </row>
    <row r="162" spans="1:14" x14ac:dyDescent="0.3">
      <c r="A162" s="61" t="s">
        <v>44</v>
      </c>
      <c r="B162" s="56" t="s">
        <v>75</v>
      </c>
      <c r="C162" s="65" t="s">
        <v>194</v>
      </c>
      <c r="D162">
        <v>1</v>
      </c>
      <c r="E162">
        <v>1</v>
      </c>
      <c r="F162">
        <v>3</v>
      </c>
      <c r="G162" t="str">
        <f t="shared" si="4"/>
        <v>BR024-14113</v>
      </c>
      <c r="H162">
        <v>5550</v>
      </c>
      <c r="I162" t="s">
        <v>277</v>
      </c>
      <c r="J162" t="s">
        <v>280</v>
      </c>
      <c r="K162" t="s">
        <v>242</v>
      </c>
      <c r="L162">
        <v>46</v>
      </c>
      <c r="M162">
        <v>57</v>
      </c>
    </row>
    <row r="163" spans="1:14" x14ac:dyDescent="0.3">
      <c r="A163" s="61" t="s">
        <v>51</v>
      </c>
      <c r="B163" s="56" t="s">
        <v>79</v>
      </c>
      <c r="C163" s="65" t="s">
        <v>197</v>
      </c>
      <c r="D163">
        <v>1</v>
      </c>
      <c r="E163">
        <v>1</v>
      </c>
      <c r="F163">
        <v>3</v>
      </c>
      <c r="G163" t="str">
        <f t="shared" si="4"/>
        <v>BR024-17113</v>
      </c>
      <c r="H163">
        <v>5550</v>
      </c>
      <c r="I163" t="s">
        <v>277</v>
      </c>
      <c r="J163" t="s">
        <v>280</v>
      </c>
      <c r="K163" t="s">
        <v>242</v>
      </c>
      <c r="L163">
        <v>40</v>
      </c>
      <c r="M163">
        <v>50</v>
      </c>
    </row>
    <row r="164" spans="1:14" x14ac:dyDescent="0.3">
      <c r="A164" s="61" t="s">
        <v>24</v>
      </c>
      <c r="B164" s="56" t="s">
        <v>72</v>
      </c>
      <c r="C164" s="65" t="s">
        <v>187</v>
      </c>
      <c r="D164">
        <v>1</v>
      </c>
      <c r="E164">
        <v>1</v>
      </c>
      <c r="F164">
        <v>4</v>
      </c>
      <c r="G164" t="str">
        <f t="shared" si="4"/>
        <v>BR024-07114</v>
      </c>
      <c r="H164">
        <v>5550</v>
      </c>
      <c r="I164" t="s">
        <v>277</v>
      </c>
      <c r="J164" t="s">
        <v>280</v>
      </c>
      <c r="K164" t="s">
        <v>242</v>
      </c>
      <c r="L164">
        <v>48</v>
      </c>
      <c r="M164">
        <v>62</v>
      </c>
    </row>
    <row r="165" spans="1:14" x14ac:dyDescent="0.3">
      <c r="A165" s="61" t="s">
        <v>89</v>
      </c>
      <c r="B165" s="56" t="s">
        <v>90</v>
      </c>
      <c r="C165" s="65" t="s">
        <v>212</v>
      </c>
      <c r="D165">
        <v>1</v>
      </c>
      <c r="E165">
        <v>1</v>
      </c>
      <c r="F165">
        <v>4</v>
      </c>
      <c r="G165" t="str">
        <f t="shared" si="4"/>
        <v>BR024-32114</v>
      </c>
      <c r="H165">
        <v>5550</v>
      </c>
      <c r="I165" t="s">
        <v>277</v>
      </c>
      <c r="J165" t="s">
        <v>280</v>
      </c>
      <c r="K165" t="s">
        <v>251</v>
      </c>
      <c r="L165">
        <v>50</v>
      </c>
      <c r="M165">
        <v>64</v>
      </c>
    </row>
    <row r="166" spans="1:14" x14ac:dyDescent="0.3">
      <c r="A166" s="55" t="s">
        <v>100</v>
      </c>
      <c r="B166" s="55" t="s">
        <v>90</v>
      </c>
      <c r="C166" s="69" t="s">
        <v>229</v>
      </c>
      <c r="D166">
        <v>1</v>
      </c>
      <c r="E166">
        <v>1</v>
      </c>
      <c r="F166">
        <v>4</v>
      </c>
      <c r="G166" t="str">
        <f t="shared" si="4"/>
        <v>BR024-49114</v>
      </c>
      <c r="H166">
        <v>5550</v>
      </c>
      <c r="I166" t="s">
        <v>277</v>
      </c>
      <c r="J166" t="s">
        <v>280</v>
      </c>
      <c r="K166" t="s">
        <v>251</v>
      </c>
      <c r="L166">
        <v>40</v>
      </c>
      <c r="M166">
        <v>50</v>
      </c>
      <c r="N166" t="s">
        <v>320</v>
      </c>
    </row>
    <row r="167" spans="1:14" x14ac:dyDescent="0.3">
      <c r="A167" s="61" t="s">
        <v>62</v>
      </c>
      <c r="B167" s="56" t="s">
        <v>82</v>
      </c>
      <c r="C167" s="65" t="s">
        <v>205</v>
      </c>
      <c r="D167">
        <v>1</v>
      </c>
      <c r="E167">
        <v>1</v>
      </c>
      <c r="F167">
        <v>4</v>
      </c>
      <c r="G167" t="str">
        <f t="shared" si="4"/>
        <v>BR024-25114</v>
      </c>
      <c r="H167">
        <v>5550</v>
      </c>
      <c r="I167" t="s">
        <v>277</v>
      </c>
      <c r="J167" t="s">
        <v>280</v>
      </c>
      <c r="K167" t="s">
        <v>242</v>
      </c>
      <c r="L167">
        <v>48</v>
      </c>
      <c r="M167">
        <v>62</v>
      </c>
    </row>
    <row r="168" spans="1:14" x14ac:dyDescent="0.3">
      <c r="A168" s="61" t="s">
        <v>30</v>
      </c>
      <c r="B168" s="56" t="s">
        <v>74</v>
      </c>
      <c r="C168" s="65" t="s">
        <v>189</v>
      </c>
      <c r="D168">
        <v>1</v>
      </c>
      <c r="E168">
        <v>1</v>
      </c>
      <c r="F168">
        <v>4</v>
      </c>
      <c r="G168" t="str">
        <f t="shared" si="4"/>
        <v>BR024-09114</v>
      </c>
      <c r="H168">
        <v>5550</v>
      </c>
      <c r="I168" t="s">
        <v>277</v>
      </c>
      <c r="J168" t="s">
        <v>280</v>
      </c>
      <c r="K168" t="s">
        <v>242</v>
      </c>
      <c r="L168">
        <v>39</v>
      </c>
      <c r="M168">
        <v>48</v>
      </c>
    </row>
    <row r="169" spans="1:14" x14ac:dyDescent="0.3">
      <c r="A169" s="58" t="s">
        <v>108</v>
      </c>
      <c r="B169" s="55" t="s">
        <v>90</v>
      </c>
      <c r="C169" s="67" t="s">
        <v>226</v>
      </c>
      <c r="D169">
        <v>1</v>
      </c>
      <c r="E169">
        <v>1</v>
      </c>
      <c r="F169">
        <v>4</v>
      </c>
      <c r="G169" t="str">
        <f t="shared" si="4"/>
        <v>BR024-46114</v>
      </c>
      <c r="H169">
        <v>5550</v>
      </c>
      <c r="I169" t="s">
        <v>277</v>
      </c>
      <c r="J169" t="s">
        <v>280</v>
      </c>
      <c r="K169" t="s">
        <v>251</v>
      </c>
      <c r="L169">
        <v>55</v>
      </c>
      <c r="M169">
        <v>70</v>
      </c>
    </row>
    <row r="170" spans="1:14" x14ac:dyDescent="0.3">
      <c r="A170" s="57" t="s">
        <v>15</v>
      </c>
      <c r="B170" s="56" t="s">
        <v>71</v>
      </c>
      <c r="C170" s="63" t="s">
        <v>184</v>
      </c>
      <c r="D170">
        <v>1</v>
      </c>
      <c r="E170">
        <v>1</v>
      </c>
      <c r="F170">
        <v>4</v>
      </c>
      <c r="G170" t="str">
        <f t="shared" si="4"/>
        <v>BR024-04114</v>
      </c>
      <c r="H170">
        <v>5550</v>
      </c>
      <c r="I170" t="s">
        <v>277</v>
      </c>
      <c r="J170" t="s">
        <v>280</v>
      </c>
      <c r="K170" t="s">
        <v>242</v>
      </c>
      <c r="L170">
        <v>71</v>
      </c>
    </row>
    <row r="171" spans="1:14" x14ac:dyDescent="0.3">
      <c r="A171" s="61" t="s">
        <v>55</v>
      </c>
      <c r="B171" s="56" t="s">
        <v>79</v>
      </c>
      <c r="C171" s="65" t="s">
        <v>199</v>
      </c>
      <c r="D171">
        <v>1</v>
      </c>
      <c r="E171">
        <v>1</v>
      </c>
      <c r="F171">
        <v>4</v>
      </c>
      <c r="G171" t="str">
        <f t="shared" si="4"/>
        <v>BR024-19114</v>
      </c>
      <c r="H171">
        <v>5550</v>
      </c>
      <c r="I171" t="s">
        <v>277</v>
      </c>
      <c r="J171" t="s">
        <v>280</v>
      </c>
      <c r="K171" t="s">
        <v>242</v>
      </c>
      <c r="L171">
        <v>50</v>
      </c>
      <c r="M171">
        <v>66</v>
      </c>
    </row>
    <row r="172" spans="1:14" x14ac:dyDescent="0.3">
      <c r="A172" s="54" t="s">
        <v>282</v>
      </c>
      <c r="B172"/>
      <c r="C172" s="76" t="s">
        <v>235</v>
      </c>
      <c r="D172">
        <v>1</v>
      </c>
      <c r="E172">
        <v>1</v>
      </c>
      <c r="F172" t="s">
        <v>241</v>
      </c>
      <c r="G172" t="str">
        <f t="shared" si="4"/>
        <v>BR024-E011F</v>
      </c>
      <c r="H172">
        <v>5450</v>
      </c>
      <c r="I172" t="s">
        <v>277</v>
      </c>
      <c r="J172" t="s">
        <v>280</v>
      </c>
    </row>
    <row r="173" spans="1:14" x14ac:dyDescent="0.3">
      <c r="A173" s="61" t="s">
        <v>57</v>
      </c>
      <c r="B173" s="56" t="s">
        <v>80</v>
      </c>
      <c r="C173" s="65" t="s">
        <v>200</v>
      </c>
      <c r="D173">
        <v>1</v>
      </c>
      <c r="E173">
        <v>1</v>
      </c>
      <c r="F173">
        <v>4</v>
      </c>
      <c r="G173" t="str">
        <f t="shared" si="4"/>
        <v>BR024-20114</v>
      </c>
      <c r="H173">
        <v>5550</v>
      </c>
      <c r="I173" t="s">
        <v>277</v>
      </c>
      <c r="J173" t="s">
        <v>280</v>
      </c>
      <c r="K173" t="s">
        <v>242</v>
      </c>
      <c r="L173">
        <v>41</v>
      </c>
      <c r="M173">
        <v>52</v>
      </c>
      <c r="N173" t="s">
        <v>320</v>
      </c>
    </row>
    <row r="174" spans="1:14" x14ac:dyDescent="0.3">
      <c r="A174" s="62" t="s">
        <v>68</v>
      </c>
      <c r="B174" s="56" t="s">
        <v>82</v>
      </c>
      <c r="C174" s="66" t="s">
        <v>208</v>
      </c>
      <c r="D174">
        <v>1</v>
      </c>
      <c r="E174">
        <v>1</v>
      </c>
      <c r="F174">
        <v>4</v>
      </c>
      <c r="G174" t="str">
        <f t="shared" si="4"/>
        <v>BR024-28114</v>
      </c>
      <c r="H174">
        <v>5550</v>
      </c>
      <c r="I174" t="s">
        <v>277</v>
      </c>
      <c r="J174" t="s">
        <v>280</v>
      </c>
      <c r="K174" t="s">
        <v>242</v>
      </c>
      <c r="L174">
        <v>48</v>
      </c>
      <c r="M174">
        <v>60</v>
      </c>
      <c r="N174" t="s">
        <v>324</v>
      </c>
    </row>
    <row r="175" spans="1:14" x14ac:dyDescent="0.3">
      <c r="A175" s="62" t="s">
        <v>69</v>
      </c>
      <c r="B175" s="56" t="s">
        <v>82</v>
      </c>
      <c r="C175" s="66" t="s">
        <v>209</v>
      </c>
      <c r="D175">
        <v>1</v>
      </c>
      <c r="E175">
        <v>1</v>
      </c>
      <c r="F175">
        <v>4</v>
      </c>
      <c r="G175" t="str">
        <f t="shared" si="4"/>
        <v>BR024-29114</v>
      </c>
      <c r="H175">
        <v>5550</v>
      </c>
      <c r="I175" t="s">
        <v>277</v>
      </c>
      <c r="J175" t="s">
        <v>280</v>
      </c>
      <c r="K175" t="s">
        <v>242</v>
      </c>
      <c r="L175">
        <v>48</v>
      </c>
      <c r="M175">
        <v>62</v>
      </c>
      <c r="N175" t="s">
        <v>325</v>
      </c>
    </row>
    <row r="176" spans="1:14" x14ac:dyDescent="0.3">
      <c r="A176" s="61" t="s">
        <v>31</v>
      </c>
      <c r="B176" s="56" t="s">
        <v>74</v>
      </c>
      <c r="C176" s="65" t="s">
        <v>190</v>
      </c>
      <c r="D176">
        <v>1</v>
      </c>
      <c r="E176">
        <v>1</v>
      </c>
      <c r="F176">
        <v>4</v>
      </c>
      <c r="G176" t="str">
        <f t="shared" si="4"/>
        <v>BR024-10114</v>
      </c>
      <c r="H176">
        <v>5550</v>
      </c>
      <c r="I176" t="s">
        <v>277</v>
      </c>
      <c r="J176" t="s">
        <v>280</v>
      </c>
      <c r="K176" t="s">
        <v>251</v>
      </c>
      <c r="L176">
        <v>50</v>
      </c>
      <c r="M176">
        <v>64</v>
      </c>
    </row>
    <row r="177" spans="1:15" x14ac:dyDescent="0.3">
      <c r="A177" s="58" t="s">
        <v>109</v>
      </c>
      <c r="B177" s="55" t="s">
        <v>88</v>
      </c>
      <c r="C177" s="67" t="s">
        <v>225</v>
      </c>
      <c r="D177">
        <v>1</v>
      </c>
      <c r="E177">
        <v>1</v>
      </c>
      <c r="F177">
        <v>4</v>
      </c>
      <c r="G177" t="str">
        <f t="shared" si="4"/>
        <v>BR024-45114</v>
      </c>
      <c r="H177">
        <v>5550</v>
      </c>
      <c r="I177" t="s">
        <v>277</v>
      </c>
      <c r="J177" t="s">
        <v>280</v>
      </c>
      <c r="K177" t="s">
        <v>251</v>
      </c>
      <c r="L177">
        <v>55</v>
      </c>
      <c r="M177">
        <v>70</v>
      </c>
    </row>
    <row r="178" spans="1:15" x14ac:dyDescent="0.3">
      <c r="A178" s="61" t="s">
        <v>66</v>
      </c>
      <c r="B178" s="56" t="s">
        <v>82</v>
      </c>
      <c r="C178" s="65" t="s">
        <v>207</v>
      </c>
      <c r="D178">
        <v>1</v>
      </c>
      <c r="E178">
        <v>1</v>
      </c>
      <c r="F178">
        <v>4</v>
      </c>
      <c r="G178" t="str">
        <f t="shared" si="4"/>
        <v>BR024-27114</v>
      </c>
      <c r="H178">
        <v>5550</v>
      </c>
      <c r="I178" t="s">
        <v>277</v>
      </c>
      <c r="J178" t="s">
        <v>280</v>
      </c>
      <c r="K178" t="s">
        <v>242</v>
      </c>
      <c r="L178">
        <v>53</v>
      </c>
      <c r="M178">
        <v>67</v>
      </c>
    </row>
    <row r="179" spans="1:15" x14ac:dyDescent="0.3">
      <c r="A179" s="61" t="s">
        <v>41</v>
      </c>
      <c r="B179" s="56" t="s">
        <v>75</v>
      </c>
      <c r="C179" s="65" t="s">
        <v>193</v>
      </c>
      <c r="D179">
        <v>1</v>
      </c>
      <c r="E179">
        <v>1</v>
      </c>
      <c r="F179">
        <v>4</v>
      </c>
      <c r="G179" t="str">
        <f t="shared" si="4"/>
        <v>BR024-13114</v>
      </c>
      <c r="H179">
        <v>5550</v>
      </c>
      <c r="I179" t="s">
        <v>277</v>
      </c>
      <c r="J179" t="s">
        <v>280</v>
      </c>
      <c r="K179" t="s">
        <v>242</v>
      </c>
      <c r="L179">
        <v>47</v>
      </c>
      <c r="M179">
        <v>55</v>
      </c>
    </row>
    <row r="180" spans="1:15" x14ac:dyDescent="0.3">
      <c r="A180" s="62" t="s">
        <v>51</v>
      </c>
      <c r="B180" s="56" t="s">
        <v>79</v>
      </c>
      <c r="C180" s="66" t="s">
        <v>197</v>
      </c>
      <c r="D180">
        <v>1</v>
      </c>
      <c r="E180">
        <v>1</v>
      </c>
      <c r="F180">
        <v>4</v>
      </c>
      <c r="G180" t="str">
        <f t="shared" si="4"/>
        <v>BR024-17114</v>
      </c>
      <c r="H180">
        <v>5550</v>
      </c>
      <c r="I180" t="s">
        <v>277</v>
      </c>
      <c r="J180" t="s">
        <v>280</v>
      </c>
      <c r="K180" t="s">
        <v>242</v>
      </c>
      <c r="L180">
        <v>40</v>
      </c>
      <c r="M180">
        <v>53</v>
      </c>
    </row>
    <row r="181" spans="1:15" x14ac:dyDescent="0.3">
      <c r="A181" s="61" t="s">
        <v>49</v>
      </c>
      <c r="B181" s="56" t="s">
        <v>75</v>
      </c>
      <c r="C181" s="65" t="s">
        <v>196</v>
      </c>
      <c r="D181">
        <v>1</v>
      </c>
      <c r="E181">
        <v>1</v>
      </c>
      <c r="F181">
        <v>4</v>
      </c>
      <c r="G181" t="str">
        <f t="shared" si="4"/>
        <v>BR024-16114</v>
      </c>
      <c r="H181">
        <v>5550</v>
      </c>
      <c r="I181" t="s">
        <v>277</v>
      </c>
      <c r="J181" t="s">
        <v>280</v>
      </c>
      <c r="K181" t="s">
        <v>242</v>
      </c>
      <c r="L181">
        <v>64</v>
      </c>
      <c r="N181" t="s">
        <v>298</v>
      </c>
    </row>
    <row r="182" spans="1:15" x14ac:dyDescent="0.3">
      <c r="A182" s="61"/>
      <c r="C182" s="65"/>
      <c r="G182" t="s">
        <v>272</v>
      </c>
    </row>
    <row r="183" spans="1:15" x14ac:dyDescent="0.3">
      <c r="A183" s="61" t="s">
        <v>21</v>
      </c>
      <c r="C183" s="65" t="s">
        <v>186</v>
      </c>
      <c r="D183">
        <v>1</v>
      </c>
      <c r="E183">
        <v>1</v>
      </c>
      <c r="F183">
        <v>1</v>
      </c>
      <c r="G183" t="str">
        <f t="shared" ref="G183:G192" si="5">CONCATENATE("BR024-","",C183,FIXED(D183,0,0),E183,F183)</f>
        <v>BR024-06111</v>
      </c>
      <c r="H183">
        <v>5550</v>
      </c>
      <c r="I183" t="s">
        <v>278</v>
      </c>
      <c r="J183" t="s">
        <v>280</v>
      </c>
      <c r="K183" t="s">
        <v>242</v>
      </c>
      <c r="L183">
        <v>43</v>
      </c>
      <c r="M183">
        <v>66</v>
      </c>
    </row>
    <row r="184" spans="1:15" x14ac:dyDescent="0.3">
      <c r="A184" s="61" t="s">
        <v>38</v>
      </c>
      <c r="C184" s="65" t="s">
        <v>192</v>
      </c>
      <c r="D184">
        <v>1</v>
      </c>
      <c r="E184">
        <v>1</v>
      </c>
      <c r="F184">
        <v>1</v>
      </c>
      <c r="G184" t="str">
        <f t="shared" si="5"/>
        <v>BR024-12111</v>
      </c>
      <c r="H184">
        <v>5550</v>
      </c>
      <c r="I184" t="s">
        <v>278</v>
      </c>
      <c r="J184" t="s">
        <v>280</v>
      </c>
      <c r="K184" t="s">
        <v>242</v>
      </c>
      <c r="L184">
        <v>35</v>
      </c>
      <c r="M184">
        <v>46</v>
      </c>
    </row>
    <row r="185" spans="1:15" x14ac:dyDescent="0.3">
      <c r="A185" s="61" t="s">
        <v>49</v>
      </c>
      <c r="C185" s="65" t="s">
        <v>196</v>
      </c>
      <c r="D185">
        <v>1</v>
      </c>
      <c r="E185">
        <v>1</v>
      </c>
      <c r="F185">
        <v>1</v>
      </c>
      <c r="G185" t="str">
        <f t="shared" si="5"/>
        <v>BR024-16111</v>
      </c>
      <c r="H185">
        <v>5550</v>
      </c>
      <c r="I185" t="s">
        <v>278</v>
      </c>
      <c r="J185" t="s">
        <v>280</v>
      </c>
      <c r="K185" t="s">
        <v>242</v>
      </c>
      <c r="L185">
        <v>55</v>
      </c>
      <c r="M185">
        <v>67</v>
      </c>
    </row>
    <row r="186" spans="1:15" x14ac:dyDescent="0.3">
      <c r="A186" s="61" t="s">
        <v>53</v>
      </c>
      <c r="C186" s="65" t="s">
        <v>198</v>
      </c>
      <c r="D186">
        <v>1</v>
      </c>
      <c r="E186">
        <v>1</v>
      </c>
      <c r="F186">
        <v>1</v>
      </c>
      <c r="G186" t="str">
        <f t="shared" si="5"/>
        <v>BR024-18111</v>
      </c>
      <c r="H186">
        <v>5550</v>
      </c>
      <c r="I186" t="s">
        <v>278</v>
      </c>
      <c r="J186" t="s">
        <v>280</v>
      </c>
      <c r="K186" t="s">
        <v>242</v>
      </c>
      <c r="L186">
        <v>46</v>
      </c>
      <c r="M186">
        <v>59</v>
      </c>
    </row>
    <row r="187" spans="1:15" x14ac:dyDescent="0.3">
      <c r="A187" s="61" t="s">
        <v>81</v>
      </c>
      <c r="C187" s="65" t="s">
        <v>202</v>
      </c>
      <c r="D187">
        <v>1</v>
      </c>
      <c r="E187">
        <v>1</v>
      </c>
      <c r="F187">
        <v>1</v>
      </c>
      <c r="G187" t="str">
        <f t="shared" si="5"/>
        <v>BR024-22111</v>
      </c>
      <c r="H187">
        <v>5550</v>
      </c>
      <c r="I187" t="s">
        <v>278</v>
      </c>
      <c r="J187" t="s">
        <v>280</v>
      </c>
      <c r="K187" t="s">
        <v>242</v>
      </c>
      <c r="L187">
        <v>64</v>
      </c>
      <c r="M187">
        <v>75</v>
      </c>
    </row>
    <row r="188" spans="1:15" x14ac:dyDescent="0.3">
      <c r="A188" s="55" t="s">
        <v>6</v>
      </c>
      <c r="C188" s="69" t="s">
        <v>181</v>
      </c>
      <c r="D188">
        <v>1</v>
      </c>
      <c r="E188">
        <v>1</v>
      </c>
      <c r="F188" t="s">
        <v>232</v>
      </c>
      <c r="G188" t="str">
        <f t="shared" si="5"/>
        <v>BR024-0111X</v>
      </c>
      <c r="H188">
        <v>5550</v>
      </c>
      <c r="I188" t="s">
        <v>278</v>
      </c>
      <c r="J188" t="s">
        <v>280</v>
      </c>
      <c r="K188" t="s">
        <v>242</v>
      </c>
      <c r="L188">
        <v>39</v>
      </c>
      <c r="M188">
        <v>49</v>
      </c>
      <c r="O188">
        <v>336</v>
      </c>
    </row>
    <row r="189" spans="1:15" x14ac:dyDescent="0.3">
      <c r="A189" s="55" t="s">
        <v>15</v>
      </c>
      <c r="C189" s="69" t="s">
        <v>184</v>
      </c>
      <c r="D189">
        <v>1</v>
      </c>
      <c r="E189">
        <v>1</v>
      </c>
      <c r="F189" t="s">
        <v>232</v>
      </c>
      <c r="G189" t="str">
        <f t="shared" si="5"/>
        <v>BR024-0411X</v>
      </c>
      <c r="H189">
        <v>5550</v>
      </c>
      <c r="I189" t="s">
        <v>278</v>
      </c>
      <c r="J189" t="s">
        <v>280</v>
      </c>
      <c r="K189" t="s">
        <v>242</v>
      </c>
    </row>
    <row r="190" spans="1:15" x14ac:dyDescent="0.3">
      <c r="A190" s="55" t="s">
        <v>31</v>
      </c>
      <c r="C190" s="69" t="s">
        <v>190</v>
      </c>
      <c r="D190">
        <v>1</v>
      </c>
      <c r="E190">
        <v>1</v>
      </c>
      <c r="F190" t="s">
        <v>232</v>
      </c>
      <c r="G190" t="str">
        <f t="shared" si="5"/>
        <v>BR024-1011X</v>
      </c>
      <c r="H190">
        <v>5550</v>
      </c>
      <c r="I190" t="s">
        <v>278</v>
      </c>
      <c r="J190" t="s">
        <v>280</v>
      </c>
      <c r="K190" t="s">
        <v>251</v>
      </c>
      <c r="L190">
        <v>50</v>
      </c>
      <c r="M190">
        <v>66</v>
      </c>
      <c r="O190">
        <v>274</v>
      </c>
    </row>
    <row r="191" spans="1:15" x14ac:dyDescent="0.3">
      <c r="A191" s="55" t="s">
        <v>38</v>
      </c>
      <c r="C191" s="69" t="s">
        <v>192</v>
      </c>
      <c r="D191">
        <v>1</v>
      </c>
      <c r="E191">
        <v>1</v>
      </c>
      <c r="F191" t="s">
        <v>232</v>
      </c>
      <c r="G191" t="str">
        <f t="shared" si="5"/>
        <v>BR024-1211X</v>
      </c>
      <c r="H191">
        <v>5550</v>
      </c>
      <c r="I191" t="s">
        <v>278</v>
      </c>
      <c r="J191" t="s">
        <v>280</v>
      </c>
      <c r="K191" t="s">
        <v>242</v>
      </c>
      <c r="L191">
        <v>38</v>
      </c>
      <c r="M191">
        <v>48</v>
      </c>
      <c r="O191">
        <v>192</v>
      </c>
    </row>
    <row r="192" spans="1:15" x14ac:dyDescent="0.3">
      <c r="A192" s="55" t="s">
        <v>55</v>
      </c>
      <c r="C192" s="69" t="s">
        <v>199</v>
      </c>
      <c r="D192">
        <v>1</v>
      </c>
      <c r="E192">
        <v>1</v>
      </c>
      <c r="F192" t="s">
        <v>232</v>
      </c>
      <c r="G192" t="str">
        <f t="shared" si="5"/>
        <v>BR024-1911X</v>
      </c>
      <c r="H192">
        <v>5550</v>
      </c>
      <c r="I192" t="s">
        <v>278</v>
      </c>
      <c r="J192" t="s">
        <v>280</v>
      </c>
      <c r="K192" t="s">
        <v>242</v>
      </c>
      <c r="L192">
        <v>53</v>
      </c>
      <c r="M192">
        <v>64</v>
      </c>
    </row>
    <row r="193" spans="1:14" x14ac:dyDescent="0.3">
      <c r="A193" s="55"/>
      <c r="C193" s="69"/>
      <c r="G193" t="s">
        <v>272</v>
      </c>
    </row>
    <row r="194" spans="1:14" x14ac:dyDescent="0.3">
      <c r="A194" s="58" t="s">
        <v>97</v>
      </c>
      <c r="B194" s="55" t="s">
        <v>86</v>
      </c>
      <c r="C194" s="67" t="s">
        <v>219</v>
      </c>
      <c r="D194">
        <v>1</v>
      </c>
      <c r="E194">
        <v>1</v>
      </c>
      <c r="F194">
        <v>4</v>
      </c>
      <c r="G194" t="str">
        <f t="shared" ref="G194:G228" si="6">CONCATENATE("BR024-","",C194,FIXED(D194,0,0),E194,F194)</f>
        <v>BR024-39114</v>
      </c>
      <c r="H194">
        <v>5550</v>
      </c>
      <c r="I194" t="s">
        <v>279</v>
      </c>
      <c r="J194" t="s">
        <v>280</v>
      </c>
      <c r="K194" t="s">
        <v>242</v>
      </c>
      <c r="L194">
        <v>48</v>
      </c>
      <c r="M194">
        <v>66</v>
      </c>
      <c r="N194" t="s">
        <v>312</v>
      </c>
    </row>
    <row r="195" spans="1:14" x14ac:dyDescent="0.3">
      <c r="A195" t="s">
        <v>282</v>
      </c>
      <c r="B195"/>
      <c r="C195" s="63" t="s">
        <v>235</v>
      </c>
      <c r="D195">
        <v>1</v>
      </c>
      <c r="E195">
        <v>1</v>
      </c>
      <c r="F195" t="s">
        <v>242</v>
      </c>
      <c r="G195" t="str">
        <f t="shared" si="6"/>
        <v>BR024-E011G</v>
      </c>
      <c r="H195">
        <v>5450</v>
      </c>
      <c r="I195" t="s">
        <v>279</v>
      </c>
      <c r="J195" t="s">
        <v>280</v>
      </c>
    </row>
    <row r="196" spans="1:14" x14ac:dyDescent="0.3">
      <c r="A196" s="60" t="s">
        <v>21</v>
      </c>
      <c r="B196" s="56" t="s">
        <v>71</v>
      </c>
      <c r="C196" s="64" t="s">
        <v>186</v>
      </c>
      <c r="D196">
        <v>1</v>
      </c>
      <c r="E196">
        <v>1</v>
      </c>
      <c r="F196">
        <v>4</v>
      </c>
      <c r="G196" t="str">
        <f t="shared" si="6"/>
        <v>BR024-06114</v>
      </c>
      <c r="H196">
        <v>5550</v>
      </c>
      <c r="I196" t="s">
        <v>279</v>
      </c>
      <c r="J196" t="s">
        <v>280</v>
      </c>
      <c r="K196" t="s">
        <v>242</v>
      </c>
      <c r="L196">
        <v>46</v>
      </c>
      <c r="M196">
        <v>60</v>
      </c>
    </row>
    <row r="197" spans="1:14" x14ac:dyDescent="0.3">
      <c r="A197" s="61" t="s">
        <v>27</v>
      </c>
      <c r="B197" s="56" t="s">
        <v>72</v>
      </c>
      <c r="C197" s="65" t="s">
        <v>188</v>
      </c>
      <c r="D197">
        <v>1</v>
      </c>
      <c r="E197">
        <v>1</v>
      </c>
      <c r="F197">
        <v>4</v>
      </c>
      <c r="G197" t="str">
        <f t="shared" si="6"/>
        <v>BR024-08114</v>
      </c>
      <c r="H197">
        <v>5550</v>
      </c>
      <c r="I197" t="s">
        <v>279</v>
      </c>
      <c r="J197" t="s">
        <v>280</v>
      </c>
      <c r="K197" t="s">
        <v>251</v>
      </c>
      <c r="L197">
        <v>50</v>
      </c>
      <c r="M197">
        <v>67</v>
      </c>
    </row>
    <row r="198" spans="1:14" x14ac:dyDescent="0.3">
      <c r="A198" s="61" t="s">
        <v>84</v>
      </c>
      <c r="B198" s="56" t="s">
        <v>82</v>
      </c>
      <c r="C198" s="65" t="s">
        <v>204</v>
      </c>
      <c r="D198">
        <v>1</v>
      </c>
      <c r="E198">
        <v>1</v>
      </c>
      <c r="F198">
        <v>4</v>
      </c>
      <c r="G198" t="str">
        <f t="shared" si="6"/>
        <v>BR024-24114</v>
      </c>
      <c r="H198">
        <v>5550</v>
      </c>
      <c r="I198" t="s">
        <v>279</v>
      </c>
      <c r="J198" t="s">
        <v>280</v>
      </c>
      <c r="K198" t="s">
        <v>251</v>
      </c>
      <c r="L198">
        <v>50</v>
      </c>
      <c r="M198">
        <v>66</v>
      </c>
    </row>
    <row r="199" spans="1:14" x14ac:dyDescent="0.3">
      <c r="A199" s="61" t="s">
        <v>18</v>
      </c>
      <c r="B199" s="56" t="s">
        <v>71</v>
      </c>
      <c r="C199" s="65" t="s">
        <v>185</v>
      </c>
      <c r="D199">
        <v>1</v>
      </c>
      <c r="E199">
        <v>1</v>
      </c>
      <c r="F199">
        <v>4</v>
      </c>
      <c r="G199" t="str">
        <f t="shared" si="6"/>
        <v>BR024-05114</v>
      </c>
      <c r="H199">
        <v>5550</v>
      </c>
      <c r="I199" t="s">
        <v>279</v>
      </c>
      <c r="J199" t="s">
        <v>280</v>
      </c>
      <c r="K199" t="s">
        <v>242</v>
      </c>
      <c r="L199">
        <v>72</v>
      </c>
    </row>
    <row r="200" spans="1:14" x14ac:dyDescent="0.3">
      <c r="A200" s="61" t="s">
        <v>12</v>
      </c>
      <c r="B200" s="56" t="s">
        <v>71</v>
      </c>
      <c r="C200" s="65" t="s">
        <v>183</v>
      </c>
      <c r="D200">
        <v>1</v>
      </c>
      <c r="E200">
        <v>1</v>
      </c>
      <c r="F200">
        <v>4</v>
      </c>
      <c r="G200" t="str">
        <f t="shared" si="6"/>
        <v>BR024-03114</v>
      </c>
      <c r="H200">
        <v>5550</v>
      </c>
      <c r="I200" t="s">
        <v>279</v>
      </c>
      <c r="J200" t="s">
        <v>280</v>
      </c>
      <c r="K200" t="s">
        <v>242</v>
      </c>
      <c r="L200">
        <v>39</v>
      </c>
      <c r="M200">
        <v>53</v>
      </c>
    </row>
    <row r="201" spans="1:14" x14ac:dyDescent="0.3">
      <c r="A201" s="60" t="s">
        <v>9</v>
      </c>
      <c r="B201" s="56" t="s">
        <v>70</v>
      </c>
      <c r="C201" s="64" t="s">
        <v>182</v>
      </c>
      <c r="D201">
        <v>1</v>
      </c>
      <c r="E201">
        <v>1</v>
      </c>
      <c r="F201">
        <v>4</v>
      </c>
      <c r="G201" t="str">
        <f t="shared" si="6"/>
        <v>BR024-02114</v>
      </c>
      <c r="H201">
        <v>5550</v>
      </c>
      <c r="I201" t="s">
        <v>279</v>
      </c>
      <c r="J201" t="s">
        <v>280</v>
      </c>
      <c r="K201" t="s">
        <v>242</v>
      </c>
      <c r="L201">
        <v>39</v>
      </c>
      <c r="M201">
        <v>50</v>
      </c>
    </row>
    <row r="202" spans="1:14" x14ac:dyDescent="0.3">
      <c r="A202" s="58" t="s">
        <v>115</v>
      </c>
      <c r="B202" s="55" t="s">
        <v>86</v>
      </c>
      <c r="C202" s="67" t="s">
        <v>222</v>
      </c>
      <c r="D202">
        <v>1</v>
      </c>
      <c r="E202">
        <v>1</v>
      </c>
      <c r="F202">
        <v>4</v>
      </c>
      <c r="G202" t="str">
        <f t="shared" si="6"/>
        <v>BR024-42114</v>
      </c>
      <c r="H202">
        <v>5550</v>
      </c>
      <c r="I202" t="s">
        <v>279</v>
      </c>
      <c r="J202" t="s">
        <v>280</v>
      </c>
      <c r="K202" t="s">
        <v>242</v>
      </c>
      <c r="L202">
        <v>71</v>
      </c>
      <c r="M202">
        <v>80</v>
      </c>
    </row>
    <row r="203" spans="1:14" x14ac:dyDescent="0.3">
      <c r="A203" s="58" t="s">
        <v>96</v>
      </c>
      <c r="B203" s="56" t="s">
        <v>90</v>
      </c>
      <c r="C203" s="67" t="s">
        <v>218</v>
      </c>
      <c r="D203">
        <v>1</v>
      </c>
      <c r="E203">
        <v>1</v>
      </c>
      <c r="F203">
        <v>4</v>
      </c>
      <c r="G203" t="str">
        <f t="shared" si="6"/>
        <v>BR024-38114</v>
      </c>
      <c r="H203">
        <v>5550</v>
      </c>
      <c r="I203" t="s">
        <v>279</v>
      </c>
      <c r="J203" t="s">
        <v>280</v>
      </c>
      <c r="K203" t="s">
        <v>251</v>
      </c>
      <c r="L203">
        <v>50</v>
      </c>
      <c r="M203">
        <v>60</v>
      </c>
    </row>
    <row r="204" spans="1:14" x14ac:dyDescent="0.3">
      <c r="A204" s="58" t="s">
        <v>94</v>
      </c>
      <c r="B204" s="56" t="s">
        <v>88</v>
      </c>
      <c r="C204" s="67" t="s">
        <v>216</v>
      </c>
      <c r="D204">
        <v>1</v>
      </c>
      <c r="E204">
        <v>1</v>
      </c>
      <c r="F204">
        <v>4</v>
      </c>
      <c r="G204" t="str">
        <f t="shared" si="6"/>
        <v>BR024-36114</v>
      </c>
      <c r="H204">
        <v>5550</v>
      </c>
      <c r="I204" t="s">
        <v>279</v>
      </c>
      <c r="J204" t="s">
        <v>280</v>
      </c>
      <c r="K204" t="s">
        <v>242</v>
      </c>
      <c r="L204">
        <v>50</v>
      </c>
      <c r="M204">
        <v>64</v>
      </c>
    </row>
    <row r="205" spans="1:14" x14ac:dyDescent="0.3">
      <c r="A205" s="61" t="s">
        <v>87</v>
      </c>
      <c r="B205" s="56" t="s">
        <v>88</v>
      </c>
      <c r="C205" s="65" t="s">
        <v>211</v>
      </c>
      <c r="D205">
        <v>1</v>
      </c>
      <c r="E205">
        <v>1</v>
      </c>
      <c r="F205">
        <v>4</v>
      </c>
      <c r="G205" t="str">
        <f t="shared" si="6"/>
        <v>BR024-31114</v>
      </c>
      <c r="H205">
        <v>5550</v>
      </c>
      <c r="I205" t="s">
        <v>279</v>
      </c>
      <c r="J205" t="s">
        <v>280</v>
      </c>
      <c r="K205" t="s">
        <v>242</v>
      </c>
      <c r="L205">
        <v>50</v>
      </c>
      <c r="M205">
        <v>67</v>
      </c>
      <c r="N205" t="s">
        <v>311</v>
      </c>
    </row>
    <row r="206" spans="1:14" x14ac:dyDescent="0.3">
      <c r="A206" s="54" t="s">
        <v>282</v>
      </c>
      <c r="B206"/>
      <c r="C206" s="76" t="s">
        <v>235</v>
      </c>
      <c r="D206">
        <v>1</v>
      </c>
      <c r="E206">
        <v>1</v>
      </c>
      <c r="F206" t="s">
        <v>243</v>
      </c>
      <c r="G206" t="str">
        <f t="shared" si="6"/>
        <v>BR024-E011H</v>
      </c>
      <c r="H206">
        <v>5450</v>
      </c>
      <c r="I206" t="s">
        <v>279</v>
      </c>
      <c r="J206" t="s">
        <v>280</v>
      </c>
    </row>
    <row r="207" spans="1:14" x14ac:dyDescent="0.3">
      <c r="A207" s="61" t="s">
        <v>34</v>
      </c>
      <c r="B207" s="56" t="s">
        <v>74</v>
      </c>
      <c r="C207" s="65" t="s">
        <v>191</v>
      </c>
      <c r="D207">
        <v>1</v>
      </c>
      <c r="E207">
        <v>1</v>
      </c>
      <c r="F207">
        <v>4</v>
      </c>
      <c r="G207" t="str">
        <f t="shared" si="6"/>
        <v>BR024-11114</v>
      </c>
      <c r="H207">
        <v>5550</v>
      </c>
      <c r="I207" t="s">
        <v>279</v>
      </c>
      <c r="J207" t="s">
        <v>280</v>
      </c>
      <c r="K207" t="s">
        <v>242</v>
      </c>
      <c r="L207">
        <v>38</v>
      </c>
      <c r="M207">
        <v>50</v>
      </c>
    </row>
    <row r="208" spans="1:14" x14ac:dyDescent="0.3">
      <c r="A208" s="61" t="s">
        <v>53</v>
      </c>
      <c r="B208" s="56" t="s">
        <v>79</v>
      </c>
      <c r="C208" s="65" t="s">
        <v>198</v>
      </c>
      <c r="D208">
        <v>1</v>
      </c>
      <c r="E208">
        <v>1</v>
      </c>
      <c r="F208">
        <v>4</v>
      </c>
      <c r="G208" t="str">
        <f t="shared" si="6"/>
        <v>BR024-18114</v>
      </c>
      <c r="H208">
        <v>5550</v>
      </c>
      <c r="I208" t="s">
        <v>279</v>
      </c>
      <c r="J208" t="s">
        <v>280</v>
      </c>
      <c r="K208" t="s">
        <v>242</v>
      </c>
      <c r="L208">
        <v>46</v>
      </c>
      <c r="M208">
        <v>61</v>
      </c>
    </row>
    <row r="209" spans="1:14" x14ac:dyDescent="0.3">
      <c r="A209" s="55" t="s">
        <v>102</v>
      </c>
      <c r="B209" s="55" t="s">
        <v>86</v>
      </c>
      <c r="C209" s="69" t="s">
        <v>227</v>
      </c>
      <c r="D209">
        <v>1</v>
      </c>
      <c r="E209">
        <v>1</v>
      </c>
      <c r="F209">
        <v>4</v>
      </c>
      <c r="G209" t="str">
        <f t="shared" si="6"/>
        <v>BR024-47114</v>
      </c>
      <c r="H209">
        <v>5550</v>
      </c>
      <c r="I209" t="s">
        <v>279</v>
      </c>
      <c r="J209" t="s">
        <v>280</v>
      </c>
      <c r="K209" t="s">
        <v>242</v>
      </c>
      <c r="L209">
        <v>39</v>
      </c>
      <c r="M209">
        <v>52</v>
      </c>
      <c r="N209" t="s">
        <v>326</v>
      </c>
    </row>
    <row r="210" spans="1:14" x14ac:dyDescent="0.3">
      <c r="A210" s="61" t="s">
        <v>44</v>
      </c>
      <c r="B210" s="56" t="s">
        <v>75</v>
      </c>
      <c r="C210" s="65" t="s">
        <v>194</v>
      </c>
      <c r="D210">
        <v>1</v>
      </c>
      <c r="E210">
        <v>1</v>
      </c>
      <c r="F210">
        <v>4</v>
      </c>
      <c r="G210" t="str">
        <f t="shared" si="6"/>
        <v>BR024-14114</v>
      </c>
      <c r="H210">
        <v>5550</v>
      </c>
      <c r="I210" t="s">
        <v>279</v>
      </c>
      <c r="J210" t="s">
        <v>280</v>
      </c>
      <c r="K210" t="s">
        <v>242</v>
      </c>
      <c r="L210">
        <v>48</v>
      </c>
      <c r="M210">
        <v>62</v>
      </c>
    </row>
    <row r="211" spans="1:14" x14ac:dyDescent="0.3">
      <c r="A211" s="61" t="s">
        <v>81</v>
      </c>
      <c r="B211" s="56" t="s">
        <v>82</v>
      </c>
      <c r="C211" s="65" t="s">
        <v>202</v>
      </c>
      <c r="D211">
        <v>1</v>
      </c>
      <c r="E211">
        <v>1</v>
      </c>
      <c r="F211">
        <v>4</v>
      </c>
      <c r="G211" t="str">
        <f t="shared" si="6"/>
        <v>BR024-22114</v>
      </c>
      <c r="H211">
        <v>5550</v>
      </c>
      <c r="I211" t="s">
        <v>279</v>
      </c>
      <c r="J211" t="s">
        <v>280</v>
      </c>
      <c r="K211" t="s">
        <v>242</v>
      </c>
      <c r="L211">
        <v>58</v>
      </c>
      <c r="M211">
        <v>76</v>
      </c>
    </row>
    <row r="212" spans="1:14" x14ac:dyDescent="0.3">
      <c r="A212" s="58" t="s">
        <v>98</v>
      </c>
      <c r="B212" s="55" t="s">
        <v>138</v>
      </c>
      <c r="C212" s="67" t="s">
        <v>220</v>
      </c>
      <c r="D212">
        <v>1</v>
      </c>
      <c r="E212">
        <v>1</v>
      </c>
      <c r="F212">
        <v>4</v>
      </c>
      <c r="G212" t="str">
        <f t="shared" si="6"/>
        <v>BR024-40114</v>
      </c>
      <c r="H212">
        <v>5550</v>
      </c>
      <c r="I212" t="s">
        <v>279</v>
      </c>
      <c r="J212" t="s">
        <v>280</v>
      </c>
      <c r="K212" t="s">
        <v>251</v>
      </c>
      <c r="L212">
        <v>37</v>
      </c>
      <c r="M212">
        <v>46</v>
      </c>
      <c r="N212" t="s">
        <v>327</v>
      </c>
    </row>
    <row r="213" spans="1:14" x14ac:dyDescent="0.3">
      <c r="A213" s="61" t="s">
        <v>92</v>
      </c>
      <c r="B213" s="56" t="s">
        <v>90</v>
      </c>
      <c r="C213" s="65" t="s">
        <v>214</v>
      </c>
      <c r="D213">
        <v>1</v>
      </c>
      <c r="E213">
        <v>1</v>
      </c>
      <c r="F213">
        <v>4</v>
      </c>
      <c r="G213" t="str">
        <f t="shared" si="6"/>
        <v>BR024-34114</v>
      </c>
      <c r="H213">
        <v>5550</v>
      </c>
      <c r="I213" t="s">
        <v>279</v>
      </c>
      <c r="J213" t="s">
        <v>280</v>
      </c>
      <c r="K213" t="s">
        <v>251</v>
      </c>
      <c r="L213">
        <v>50</v>
      </c>
      <c r="M213">
        <v>64</v>
      </c>
    </row>
    <row r="214" spans="1:14" x14ac:dyDescent="0.3">
      <c r="A214" s="58" t="s">
        <v>95</v>
      </c>
      <c r="B214" s="56" t="s">
        <v>90</v>
      </c>
      <c r="C214" s="67" t="s">
        <v>217</v>
      </c>
      <c r="D214">
        <v>1</v>
      </c>
      <c r="E214">
        <v>1</v>
      </c>
      <c r="F214">
        <v>4</v>
      </c>
      <c r="G214" t="str">
        <f t="shared" si="6"/>
        <v>BR024-37114</v>
      </c>
      <c r="H214">
        <v>5550</v>
      </c>
      <c r="I214" t="s">
        <v>279</v>
      </c>
      <c r="J214" t="s">
        <v>280</v>
      </c>
      <c r="K214" t="s">
        <v>251</v>
      </c>
      <c r="L214">
        <v>51</v>
      </c>
      <c r="M214">
        <v>67</v>
      </c>
      <c r="N214" t="s">
        <v>316</v>
      </c>
    </row>
    <row r="215" spans="1:14" x14ac:dyDescent="0.3">
      <c r="A215" s="58" t="s">
        <v>114</v>
      </c>
      <c r="B215" s="55" t="s">
        <v>90</v>
      </c>
      <c r="C215" s="67" t="s">
        <v>223</v>
      </c>
      <c r="D215">
        <v>1</v>
      </c>
      <c r="E215">
        <v>1</v>
      </c>
      <c r="F215">
        <v>4</v>
      </c>
      <c r="G215" t="str">
        <f t="shared" si="6"/>
        <v>BR024-43114</v>
      </c>
      <c r="H215">
        <v>5550</v>
      </c>
      <c r="I215" t="s">
        <v>279</v>
      </c>
      <c r="J215" t="s">
        <v>280</v>
      </c>
      <c r="K215" t="s">
        <v>251</v>
      </c>
      <c r="L215">
        <v>53</v>
      </c>
      <c r="M215">
        <v>67</v>
      </c>
    </row>
    <row r="216" spans="1:14" x14ac:dyDescent="0.3">
      <c r="A216" s="61" t="s">
        <v>60</v>
      </c>
      <c r="B216" s="56" t="s">
        <v>80</v>
      </c>
      <c r="C216" s="65" t="s">
        <v>201</v>
      </c>
      <c r="D216">
        <v>1</v>
      </c>
      <c r="E216">
        <v>1</v>
      </c>
      <c r="F216">
        <v>4</v>
      </c>
      <c r="G216" t="str">
        <f t="shared" si="6"/>
        <v>BR024-21114</v>
      </c>
      <c r="H216">
        <v>5550</v>
      </c>
      <c r="I216" t="s">
        <v>279</v>
      </c>
      <c r="J216" t="s">
        <v>280</v>
      </c>
      <c r="K216" t="s">
        <v>242</v>
      </c>
      <c r="L216">
        <v>53</v>
      </c>
      <c r="M216">
        <v>61</v>
      </c>
      <c r="N216" t="s">
        <v>324</v>
      </c>
    </row>
    <row r="217" spans="1:14" x14ac:dyDescent="0.3">
      <c r="A217" t="s">
        <v>282</v>
      </c>
      <c r="B217"/>
      <c r="C217" s="63" t="s">
        <v>235</v>
      </c>
      <c r="D217">
        <v>1</v>
      </c>
      <c r="E217">
        <v>1</v>
      </c>
      <c r="F217" t="s">
        <v>244</v>
      </c>
      <c r="G217" t="str">
        <f t="shared" si="6"/>
        <v>BR024-E011I</v>
      </c>
      <c r="H217">
        <v>5450</v>
      </c>
      <c r="I217" t="s">
        <v>279</v>
      </c>
      <c r="J217" t="s">
        <v>280</v>
      </c>
    </row>
    <row r="218" spans="1:14" x14ac:dyDescent="0.3">
      <c r="A218" s="61" t="s">
        <v>38</v>
      </c>
      <c r="B218" s="56" t="s">
        <v>75</v>
      </c>
      <c r="C218" s="65" t="s">
        <v>192</v>
      </c>
      <c r="D218">
        <v>1</v>
      </c>
      <c r="E218">
        <v>1</v>
      </c>
      <c r="F218">
        <v>4</v>
      </c>
      <c r="G218" t="str">
        <f t="shared" si="6"/>
        <v>BR024-12114</v>
      </c>
      <c r="H218">
        <v>5550</v>
      </c>
      <c r="I218" t="s">
        <v>279</v>
      </c>
      <c r="J218" t="s">
        <v>280</v>
      </c>
      <c r="K218" t="s">
        <v>242</v>
      </c>
      <c r="L218">
        <v>35</v>
      </c>
      <c r="M218">
        <v>48</v>
      </c>
    </row>
    <row r="219" spans="1:14" x14ac:dyDescent="0.3">
      <c r="A219" s="61" t="s">
        <v>64</v>
      </c>
      <c r="B219" s="56" t="s">
        <v>82</v>
      </c>
      <c r="C219" s="65" t="s">
        <v>206</v>
      </c>
      <c r="D219">
        <v>1</v>
      </c>
      <c r="E219">
        <v>1</v>
      </c>
      <c r="F219">
        <v>4</v>
      </c>
      <c r="G219" t="str">
        <f t="shared" si="6"/>
        <v>BR024-26114</v>
      </c>
      <c r="H219">
        <v>5550</v>
      </c>
      <c r="I219" t="s">
        <v>279</v>
      </c>
      <c r="J219" t="s">
        <v>280</v>
      </c>
      <c r="K219" t="s">
        <v>251</v>
      </c>
      <c r="L219">
        <v>39</v>
      </c>
      <c r="M219">
        <v>52</v>
      </c>
      <c r="N219" t="s">
        <v>320</v>
      </c>
    </row>
    <row r="220" spans="1:14" x14ac:dyDescent="0.3">
      <c r="A220" s="61" t="s">
        <v>83</v>
      </c>
      <c r="B220" s="56" t="s">
        <v>82</v>
      </c>
      <c r="C220" s="65" t="s">
        <v>203</v>
      </c>
      <c r="D220">
        <v>1</v>
      </c>
      <c r="E220">
        <v>1</v>
      </c>
      <c r="F220">
        <v>4</v>
      </c>
      <c r="G220" t="str">
        <f t="shared" si="6"/>
        <v>BR024-23114</v>
      </c>
      <c r="H220">
        <v>5550</v>
      </c>
      <c r="I220" t="s">
        <v>279</v>
      </c>
      <c r="J220" t="s">
        <v>280</v>
      </c>
      <c r="K220" t="s">
        <v>251</v>
      </c>
      <c r="L220">
        <v>55</v>
      </c>
      <c r="M220">
        <v>67</v>
      </c>
    </row>
    <row r="221" spans="1:14" x14ac:dyDescent="0.3">
      <c r="A221" s="61" t="s">
        <v>93</v>
      </c>
      <c r="B221" s="56" t="s">
        <v>86</v>
      </c>
      <c r="C221" s="65" t="s">
        <v>215</v>
      </c>
      <c r="D221">
        <v>1</v>
      </c>
      <c r="E221">
        <v>1</v>
      </c>
      <c r="F221">
        <v>4</v>
      </c>
      <c r="G221" t="str">
        <f t="shared" si="6"/>
        <v>BR024-35114</v>
      </c>
      <c r="H221">
        <v>5550</v>
      </c>
      <c r="I221" t="s">
        <v>279</v>
      </c>
      <c r="J221" t="s">
        <v>280</v>
      </c>
      <c r="K221" t="s">
        <v>251</v>
      </c>
      <c r="L221">
        <v>53</v>
      </c>
      <c r="M221">
        <v>74</v>
      </c>
      <c r="N221" t="s">
        <v>325</v>
      </c>
    </row>
    <row r="222" spans="1:14" x14ac:dyDescent="0.3">
      <c r="A222" s="61" t="s">
        <v>91</v>
      </c>
      <c r="B222" s="56" t="s">
        <v>90</v>
      </c>
      <c r="C222" s="65" t="s">
        <v>213</v>
      </c>
      <c r="D222">
        <v>1</v>
      </c>
      <c r="E222">
        <v>1</v>
      </c>
      <c r="F222">
        <v>4</v>
      </c>
      <c r="G222" t="str">
        <f t="shared" si="6"/>
        <v>BR024-33114</v>
      </c>
      <c r="H222">
        <v>5550</v>
      </c>
      <c r="I222" t="s">
        <v>279</v>
      </c>
      <c r="J222" t="s">
        <v>280</v>
      </c>
      <c r="K222" t="s">
        <v>242</v>
      </c>
      <c r="L222">
        <v>44</v>
      </c>
      <c r="M222">
        <v>57</v>
      </c>
    </row>
    <row r="223" spans="1:14" x14ac:dyDescent="0.3">
      <c r="A223" s="61" t="s">
        <v>85</v>
      </c>
      <c r="B223" s="56" t="s">
        <v>86</v>
      </c>
      <c r="C223" s="65" t="s">
        <v>210</v>
      </c>
      <c r="D223">
        <v>1</v>
      </c>
      <c r="E223">
        <v>1</v>
      </c>
      <c r="F223">
        <v>4</v>
      </c>
      <c r="G223" t="str">
        <f t="shared" si="6"/>
        <v>BR024-30114</v>
      </c>
      <c r="H223">
        <v>5550</v>
      </c>
      <c r="I223" t="s">
        <v>279</v>
      </c>
      <c r="J223" t="s">
        <v>280</v>
      </c>
      <c r="K223" t="s">
        <v>251</v>
      </c>
      <c r="L223">
        <v>55</v>
      </c>
      <c r="M223">
        <v>67</v>
      </c>
    </row>
    <row r="224" spans="1:14" x14ac:dyDescent="0.3">
      <c r="A224" s="58" t="s">
        <v>177</v>
      </c>
      <c r="B224" s="55" t="s">
        <v>90</v>
      </c>
      <c r="C224" s="67" t="s">
        <v>221</v>
      </c>
      <c r="D224">
        <v>1</v>
      </c>
      <c r="E224">
        <v>1</v>
      </c>
      <c r="F224">
        <v>4</v>
      </c>
      <c r="G224" t="str">
        <f t="shared" si="6"/>
        <v>BR024-41114</v>
      </c>
      <c r="H224">
        <v>5550</v>
      </c>
      <c r="I224" t="s">
        <v>279</v>
      </c>
      <c r="J224" t="s">
        <v>280</v>
      </c>
      <c r="K224" t="s">
        <v>251</v>
      </c>
      <c r="L224">
        <v>46</v>
      </c>
      <c r="M224">
        <v>63</v>
      </c>
      <c r="N224" t="s">
        <v>310</v>
      </c>
    </row>
    <row r="225" spans="1:14" x14ac:dyDescent="0.3">
      <c r="A225" s="57" t="s">
        <v>6</v>
      </c>
      <c r="B225" s="56" t="s">
        <v>70</v>
      </c>
      <c r="C225" s="63" t="s">
        <v>181</v>
      </c>
      <c r="D225">
        <v>1</v>
      </c>
      <c r="E225">
        <v>1</v>
      </c>
      <c r="F225">
        <v>4</v>
      </c>
      <c r="G225" t="str">
        <f t="shared" si="6"/>
        <v>BR024-01114</v>
      </c>
      <c r="H225">
        <v>5550</v>
      </c>
      <c r="I225" t="s">
        <v>279</v>
      </c>
      <c r="J225" t="s">
        <v>280</v>
      </c>
      <c r="K225" t="s">
        <v>242</v>
      </c>
      <c r="L225">
        <v>41</v>
      </c>
      <c r="M225">
        <v>50</v>
      </c>
    </row>
    <row r="226" spans="1:14" x14ac:dyDescent="0.3">
      <c r="A226" s="58" t="s">
        <v>110</v>
      </c>
      <c r="B226" s="55" t="s">
        <v>86</v>
      </c>
      <c r="C226" s="67" t="s">
        <v>224</v>
      </c>
      <c r="D226">
        <v>1</v>
      </c>
      <c r="E226">
        <v>1</v>
      </c>
      <c r="F226">
        <v>4</v>
      </c>
      <c r="G226" t="str">
        <f t="shared" si="6"/>
        <v>BR024-44114</v>
      </c>
      <c r="H226">
        <v>5550</v>
      </c>
      <c r="I226" t="s">
        <v>279</v>
      </c>
      <c r="J226" t="s">
        <v>280</v>
      </c>
      <c r="K226" t="s">
        <v>251</v>
      </c>
      <c r="L226">
        <v>53</v>
      </c>
      <c r="M226">
        <v>67</v>
      </c>
    </row>
    <row r="227" spans="1:14" x14ac:dyDescent="0.3">
      <c r="A227" s="55" t="s">
        <v>101</v>
      </c>
      <c r="B227" s="55" t="s">
        <v>88</v>
      </c>
      <c r="C227" s="69" t="s">
        <v>228</v>
      </c>
      <c r="D227">
        <v>1</v>
      </c>
      <c r="E227">
        <v>1</v>
      </c>
      <c r="F227">
        <v>4</v>
      </c>
      <c r="G227" t="str">
        <f t="shared" si="6"/>
        <v>BR024-48114</v>
      </c>
      <c r="H227">
        <v>5550</v>
      </c>
      <c r="I227" t="s">
        <v>279</v>
      </c>
      <c r="J227" t="s">
        <v>280</v>
      </c>
      <c r="K227" t="s">
        <v>251</v>
      </c>
      <c r="L227">
        <v>46</v>
      </c>
      <c r="M227">
        <v>61</v>
      </c>
    </row>
    <row r="228" spans="1:14" x14ac:dyDescent="0.3">
      <c r="A228" s="54" t="s">
        <v>282</v>
      </c>
      <c r="B228"/>
      <c r="C228" s="76" t="s">
        <v>235</v>
      </c>
      <c r="D228">
        <v>1</v>
      </c>
      <c r="E228">
        <v>1</v>
      </c>
      <c r="F228" t="s">
        <v>245</v>
      </c>
      <c r="G228" t="str">
        <f t="shared" si="6"/>
        <v>BR024-E011J</v>
      </c>
      <c r="H228">
        <v>5450</v>
      </c>
      <c r="I228" t="s">
        <v>279</v>
      </c>
      <c r="J228" t="s">
        <v>280</v>
      </c>
    </row>
    <row r="229" spans="1:14" x14ac:dyDescent="0.3">
      <c r="A229" s="61"/>
      <c r="C229" s="65"/>
      <c r="G229" t="s">
        <v>272</v>
      </c>
      <c r="I229" t="s">
        <v>279</v>
      </c>
      <c r="J229" t="s">
        <v>280</v>
      </c>
    </row>
    <row r="230" spans="1:14" x14ac:dyDescent="0.3">
      <c r="A230" s="55"/>
      <c r="C230" s="69"/>
    </row>
    <row r="232" spans="1:14" x14ac:dyDescent="0.3">
      <c r="A232" t="s">
        <v>282</v>
      </c>
      <c r="B232"/>
      <c r="C232" s="63" t="s">
        <v>235</v>
      </c>
      <c r="D232">
        <v>2</v>
      </c>
      <c r="E232">
        <v>1</v>
      </c>
      <c r="F232">
        <v>0</v>
      </c>
      <c r="G232" t="str">
        <f t="shared" ref="G232:G266" si="7">CONCATENATE("BR024-","",C232,FIXED(D232,0,0),E232,F232)</f>
        <v>BR024-E0210</v>
      </c>
      <c r="H232">
        <v>5450</v>
      </c>
      <c r="I232" t="s">
        <v>273</v>
      </c>
      <c r="J232" t="s">
        <v>281</v>
      </c>
    </row>
    <row r="233" spans="1:14" x14ac:dyDescent="0.3">
      <c r="A233" s="58" t="s">
        <v>114</v>
      </c>
      <c r="B233" s="55" t="s">
        <v>90</v>
      </c>
      <c r="C233" s="67" t="s">
        <v>223</v>
      </c>
      <c r="D233">
        <v>2</v>
      </c>
      <c r="E233">
        <v>1</v>
      </c>
      <c r="F233">
        <v>5</v>
      </c>
      <c r="G233" t="str">
        <f>CONCATENATE("BR024-","",C233,FIXED(D233,0,0),E233,F233)</f>
        <v>BR024-43215</v>
      </c>
      <c r="H233">
        <v>5550</v>
      </c>
      <c r="I233" t="s">
        <v>273</v>
      </c>
      <c r="J233" t="s">
        <v>281</v>
      </c>
      <c r="K233" t="s">
        <v>251</v>
      </c>
      <c r="L233">
        <v>55</v>
      </c>
      <c r="M233">
        <v>69</v>
      </c>
    </row>
    <row r="234" spans="1:14" x14ac:dyDescent="0.3">
      <c r="A234" s="61" t="s">
        <v>68</v>
      </c>
      <c r="B234" s="56" t="s">
        <v>82</v>
      </c>
      <c r="C234" s="65" t="s">
        <v>208</v>
      </c>
      <c r="D234">
        <v>2</v>
      </c>
      <c r="E234">
        <v>1</v>
      </c>
      <c r="F234">
        <v>5</v>
      </c>
      <c r="G234" t="str">
        <f t="shared" si="7"/>
        <v>BR024-28215</v>
      </c>
      <c r="H234">
        <v>5550</v>
      </c>
      <c r="I234" t="s">
        <v>273</v>
      </c>
      <c r="J234" t="s">
        <v>281</v>
      </c>
      <c r="K234" t="s">
        <v>242</v>
      </c>
      <c r="L234">
        <v>43</v>
      </c>
      <c r="M234">
        <v>55</v>
      </c>
    </row>
    <row r="235" spans="1:14" x14ac:dyDescent="0.3">
      <c r="A235" s="61" t="s">
        <v>53</v>
      </c>
      <c r="B235" s="56" t="s">
        <v>79</v>
      </c>
      <c r="C235" s="65" t="s">
        <v>198</v>
      </c>
      <c r="D235">
        <v>2</v>
      </c>
      <c r="E235">
        <v>1</v>
      </c>
      <c r="F235">
        <v>5</v>
      </c>
      <c r="G235" t="str">
        <f t="shared" si="7"/>
        <v>BR024-18215</v>
      </c>
      <c r="H235">
        <v>5550</v>
      </c>
      <c r="I235" t="s">
        <v>273</v>
      </c>
      <c r="J235" t="s">
        <v>281</v>
      </c>
      <c r="K235" t="s">
        <v>242</v>
      </c>
      <c r="L235">
        <v>48</v>
      </c>
      <c r="M235">
        <v>60</v>
      </c>
    </row>
    <row r="236" spans="1:14" x14ac:dyDescent="0.3">
      <c r="A236" s="58" t="s">
        <v>94</v>
      </c>
      <c r="B236" s="56" t="s">
        <v>88</v>
      </c>
      <c r="C236" s="67" t="s">
        <v>216</v>
      </c>
      <c r="D236">
        <v>2</v>
      </c>
      <c r="E236">
        <v>1</v>
      </c>
      <c r="F236">
        <v>5</v>
      </c>
      <c r="G236" t="str">
        <f t="shared" si="7"/>
        <v>BR024-36215</v>
      </c>
      <c r="H236">
        <v>5550</v>
      </c>
      <c r="I236" t="s">
        <v>273</v>
      </c>
      <c r="J236" t="s">
        <v>281</v>
      </c>
      <c r="K236" t="s">
        <v>242</v>
      </c>
      <c r="L236">
        <v>46</v>
      </c>
      <c r="M236">
        <v>60</v>
      </c>
      <c r="N236" t="s">
        <v>312</v>
      </c>
    </row>
    <row r="237" spans="1:14" x14ac:dyDescent="0.3">
      <c r="A237" s="60" t="s">
        <v>9</v>
      </c>
      <c r="B237" s="56" t="s">
        <v>70</v>
      </c>
      <c r="C237" s="64" t="s">
        <v>182</v>
      </c>
      <c r="D237">
        <v>2</v>
      </c>
      <c r="E237">
        <v>1</v>
      </c>
      <c r="F237">
        <v>5</v>
      </c>
      <c r="G237" t="str">
        <f t="shared" si="7"/>
        <v>BR024-02215</v>
      </c>
      <c r="H237">
        <v>5550</v>
      </c>
      <c r="I237" t="s">
        <v>273</v>
      </c>
      <c r="J237" t="s">
        <v>281</v>
      </c>
      <c r="K237" t="s">
        <v>242</v>
      </c>
      <c r="L237">
        <v>39</v>
      </c>
      <c r="M237">
        <v>49</v>
      </c>
    </row>
    <row r="238" spans="1:14" x14ac:dyDescent="0.3">
      <c r="A238" s="61" t="s">
        <v>69</v>
      </c>
      <c r="B238" s="56" t="s">
        <v>82</v>
      </c>
      <c r="C238" s="65" t="s">
        <v>209</v>
      </c>
      <c r="D238">
        <v>2</v>
      </c>
      <c r="E238">
        <v>1</v>
      </c>
      <c r="F238">
        <v>5</v>
      </c>
      <c r="G238" t="str">
        <f t="shared" si="7"/>
        <v>BR024-29215</v>
      </c>
      <c r="H238">
        <v>5550</v>
      </c>
      <c r="I238" t="s">
        <v>273</v>
      </c>
      <c r="J238" t="s">
        <v>281</v>
      </c>
      <c r="K238" t="s">
        <v>242</v>
      </c>
      <c r="L238">
        <v>46</v>
      </c>
      <c r="M238">
        <v>55</v>
      </c>
    </row>
    <row r="239" spans="1:14" x14ac:dyDescent="0.3">
      <c r="A239" s="61" t="s">
        <v>85</v>
      </c>
      <c r="B239" s="56" t="s">
        <v>86</v>
      </c>
      <c r="C239" s="65" t="s">
        <v>210</v>
      </c>
      <c r="D239">
        <v>2</v>
      </c>
      <c r="E239">
        <v>1</v>
      </c>
      <c r="F239">
        <v>5</v>
      </c>
      <c r="G239" t="str">
        <f t="shared" si="7"/>
        <v>BR024-30215</v>
      </c>
      <c r="H239">
        <v>5550</v>
      </c>
      <c r="I239" t="s">
        <v>273</v>
      </c>
      <c r="J239" t="s">
        <v>281</v>
      </c>
      <c r="K239" t="s">
        <v>251</v>
      </c>
      <c r="L239">
        <v>51</v>
      </c>
      <c r="M239">
        <v>63</v>
      </c>
      <c r="N239" t="s">
        <v>311</v>
      </c>
    </row>
    <row r="240" spans="1:14" x14ac:dyDescent="0.3">
      <c r="A240" s="61" t="s">
        <v>41</v>
      </c>
      <c r="B240" s="56" t="s">
        <v>75</v>
      </c>
      <c r="C240" s="65" t="s">
        <v>193</v>
      </c>
      <c r="D240">
        <v>2</v>
      </c>
      <c r="E240">
        <v>1</v>
      </c>
      <c r="F240">
        <v>5</v>
      </c>
      <c r="G240" t="str">
        <f t="shared" si="7"/>
        <v>BR024-13215</v>
      </c>
      <c r="H240">
        <v>5550</v>
      </c>
      <c r="I240" t="s">
        <v>273</v>
      </c>
      <c r="J240" t="s">
        <v>281</v>
      </c>
      <c r="K240" t="s">
        <v>242</v>
      </c>
      <c r="L240">
        <v>46</v>
      </c>
      <c r="M240">
        <v>56</v>
      </c>
    </row>
    <row r="241" spans="1:14" x14ac:dyDescent="0.3">
      <c r="A241" s="61" t="s">
        <v>83</v>
      </c>
      <c r="B241" s="56" t="s">
        <v>82</v>
      </c>
      <c r="C241" s="65" t="s">
        <v>203</v>
      </c>
      <c r="D241">
        <v>2</v>
      </c>
      <c r="E241">
        <v>1</v>
      </c>
      <c r="F241">
        <v>5</v>
      </c>
      <c r="G241" t="str">
        <f t="shared" si="7"/>
        <v>BR024-23215</v>
      </c>
      <c r="H241">
        <v>5550</v>
      </c>
      <c r="I241" t="s">
        <v>273</v>
      </c>
      <c r="J241" t="s">
        <v>281</v>
      </c>
      <c r="K241" t="s">
        <v>251</v>
      </c>
      <c r="L241">
        <v>56</v>
      </c>
      <c r="M241">
        <v>67</v>
      </c>
    </row>
    <row r="242" spans="1:14" x14ac:dyDescent="0.3">
      <c r="A242" s="61" t="s">
        <v>91</v>
      </c>
      <c r="B242" s="56" t="s">
        <v>90</v>
      </c>
      <c r="C242" s="65" t="s">
        <v>213</v>
      </c>
      <c r="D242">
        <v>2</v>
      </c>
      <c r="E242">
        <v>1</v>
      </c>
      <c r="F242">
        <v>5</v>
      </c>
      <c r="G242" t="str">
        <f t="shared" si="7"/>
        <v>BR024-33215</v>
      </c>
      <c r="H242">
        <v>5550</v>
      </c>
      <c r="I242" t="s">
        <v>273</v>
      </c>
      <c r="J242" t="s">
        <v>281</v>
      </c>
      <c r="K242" t="s">
        <v>251</v>
      </c>
      <c r="L242">
        <v>48</v>
      </c>
      <c r="M242">
        <v>62</v>
      </c>
    </row>
    <row r="243" spans="1:14" x14ac:dyDescent="0.3">
      <c r="A243" s="54" t="s">
        <v>282</v>
      </c>
      <c r="B243"/>
      <c r="C243" s="76" t="s">
        <v>235</v>
      </c>
      <c r="D243">
        <v>2</v>
      </c>
      <c r="E243">
        <v>1</v>
      </c>
      <c r="F243">
        <v>1</v>
      </c>
      <c r="G243" t="str">
        <f t="shared" si="7"/>
        <v>BR024-E0211</v>
      </c>
      <c r="H243">
        <v>5450</v>
      </c>
      <c r="I243" t="s">
        <v>273</v>
      </c>
      <c r="J243" t="s">
        <v>281</v>
      </c>
    </row>
    <row r="244" spans="1:14" x14ac:dyDescent="0.3">
      <c r="A244" s="81" t="s">
        <v>55</v>
      </c>
      <c r="B244"/>
      <c r="C244" s="76" t="s">
        <v>199</v>
      </c>
      <c r="D244">
        <v>2</v>
      </c>
      <c r="E244">
        <v>1</v>
      </c>
      <c r="F244">
        <v>5</v>
      </c>
      <c r="G244" t="str">
        <f t="shared" si="7"/>
        <v>BR024-19215</v>
      </c>
      <c r="H244">
        <v>5550</v>
      </c>
      <c r="I244" t="s">
        <v>273</v>
      </c>
      <c r="J244" t="s">
        <v>281</v>
      </c>
      <c r="K244" t="s">
        <v>242</v>
      </c>
      <c r="L244">
        <v>53</v>
      </c>
      <c r="M244">
        <v>68</v>
      </c>
    </row>
    <row r="245" spans="1:14" x14ac:dyDescent="0.3">
      <c r="A245" s="58" t="s">
        <v>108</v>
      </c>
      <c r="B245" s="55" t="s">
        <v>90</v>
      </c>
      <c r="C245" s="67" t="s">
        <v>226</v>
      </c>
      <c r="D245">
        <v>2</v>
      </c>
      <c r="E245">
        <v>1</v>
      </c>
      <c r="F245">
        <v>5</v>
      </c>
      <c r="G245" t="str">
        <f t="shared" si="7"/>
        <v>BR024-46215</v>
      </c>
      <c r="H245">
        <v>5550</v>
      </c>
      <c r="I245" t="s">
        <v>273</v>
      </c>
      <c r="J245" t="s">
        <v>281</v>
      </c>
      <c r="K245" t="s">
        <v>251</v>
      </c>
      <c r="L245">
        <v>47</v>
      </c>
      <c r="M245">
        <v>60</v>
      </c>
    </row>
    <row r="246" spans="1:14" x14ac:dyDescent="0.3">
      <c r="A246" s="55" t="s">
        <v>100</v>
      </c>
      <c r="B246" s="55" t="s">
        <v>90</v>
      </c>
      <c r="C246" s="69" t="s">
        <v>229</v>
      </c>
      <c r="D246">
        <v>2</v>
      </c>
      <c r="E246">
        <v>1</v>
      </c>
      <c r="F246">
        <v>5</v>
      </c>
      <c r="G246" t="str">
        <f t="shared" si="7"/>
        <v>BR024-49215</v>
      </c>
      <c r="H246">
        <v>5550</v>
      </c>
      <c r="I246" t="s">
        <v>273</v>
      </c>
      <c r="J246" t="s">
        <v>281</v>
      </c>
      <c r="K246" t="s">
        <v>251</v>
      </c>
      <c r="L246">
        <v>44</v>
      </c>
      <c r="M246">
        <v>55</v>
      </c>
    </row>
    <row r="247" spans="1:14" x14ac:dyDescent="0.3">
      <c r="A247" s="61" t="s">
        <v>57</v>
      </c>
      <c r="B247" s="56" t="s">
        <v>80</v>
      </c>
      <c r="C247" s="65" t="s">
        <v>200</v>
      </c>
      <c r="D247">
        <v>2</v>
      </c>
      <c r="E247">
        <v>1</v>
      </c>
      <c r="F247">
        <v>5</v>
      </c>
      <c r="G247" t="str">
        <f t="shared" si="7"/>
        <v>BR024-20215</v>
      </c>
      <c r="H247">
        <v>5550</v>
      </c>
      <c r="I247" t="s">
        <v>273</v>
      </c>
      <c r="J247" t="s">
        <v>281</v>
      </c>
      <c r="K247" t="s">
        <v>242</v>
      </c>
      <c r="L247">
        <v>40</v>
      </c>
      <c r="M247">
        <v>51</v>
      </c>
      <c r="N247" t="s">
        <v>320</v>
      </c>
    </row>
    <row r="248" spans="1:14" x14ac:dyDescent="0.3">
      <c r="A248" s="58" t="s">
        <v>95</v>
      </c>
      <c r="B248" s="56" t="s">
        <v>90</v>
      </c>
      <c r="C248" s="67" t="s">
        <v>217</v>
      </c>
      <c r="D248">
        <v>2</v>
      </c>
      <c r="E248">
        <v>1</v>
      </c>
      <c r="F248">
        <v>5</v>
      </c>
      <c r="G248" t="str">
        <f t="shared" si="7"/>
        <v>BR024-37215</v>
      </c>
      <c r="H248">
        <v>5550</v>
      </c>
      <c r="I248" t="s">
        <v>273</v>
      </c>
      <c r="J248" t="s">
        <v>281</v>
      </c>
      <c r="K248" t="s">
        <v>251</v>
      </c>
      <c r="L248">
        <v>46</v>
      </c>
      <c r="M248">
        <v>64</v>
      </c>
      <c r="N248" t="s">
        <v>328</v>
      </c>
    </row>
    <row r="249" spans="1:14" x14ac:dyDescent="0.3">
      <c r="A249" s="61" t="s">
        <v>24</v>
      </c>
      <c r="B249" s="56" t="s">
        <v>72</v>
      </c>
      <c r="C249" s="65" t="s">
        <v>187</v>
      </c>
      <c r="D249">
        <v>2</v>
      </c>
      <c r="E249">
        <v>1</v>
      </c>
      <c r="F249">
        <v>5</v>
      </c>
      <c r="G249" t="str">
        <f t="shared" si="7"/>
        <v>BR024-07215</v>
      </c>
      <c r="H249">
        <v>5550</v>
      </c>
      <c r="I249" t="s">
        <v>273</v>
      </c>
      <c r="J249" t="s">
        <v>281</v>
      </c>
      <c r="K249" t="s">
        <v>293</v>
      </c>
      <c r="L249">
        <v>46</v>
      </c>
      <c r="M249">
        <v>60</v>
      </c>
    </row>
    <row r="250" spans="1:14" x14ac:dyDescent="0.3">
      <c r="A250" s="55" t="s">
        <v>102</v>
      </c>
      <c r="B250" s="55" t="s">
        <v>86</v>
      </c>
      <c r="C250" s="69" t="s">
        <v>227</v>
      </c>
      <c r="D250">
        <v>2</v>
      </c>
      <c r="E250">
        <v>1</v>
      </c>
      <c r="F250">
        <v>5</v>
      </c>
      <c r="G250" t="str">
        <f t="shared" si="7"/>
        <v>BR024-47215</v>
      </c>
      <c r="H250">
        <v>5550</v>
      </c>
      <c r="I250" t="s">
        <v>273</v>
      </c>
      <c r="J250" t="s">
        <v>281</v>
      </c>
      <c r="K250" t="s">
        <v>242</v>
      </c>
      <c r="L250">
        <v>36</v>
      </c>
      <c r="M250">
        <v>51</v>
      </c>
    </row>
    <row r="251" spans="1:14" x14ac:dyDescent="0.3">
      <c r="A251" s="61" t="s">
        <v>44</v>
      </c>
      <c r="B251" s="56" t="s">
        <v>75</v>
      </c>
      <c r="C251" s="65" t="s">
        <v>194</v>
      </c>
      <c r="D251">
        <v>2</v>
      </c>
      <c r="E251">
        <v>1</v>
      </c>
      <c r="F251">
        <v>5</v>
      </c>
      <c r="G251" t="str">
        <f t="shared" si="7"/>
        <v>BR024-14215</v>
      </c>
      <c r="H251">
        <v>5550</v>
      </c>
      <c r="I251" t="s">
        <v>273</v>
      </c>
      <c r="J251" t="s">
        <v>281</v>
      </c>
      <c r="K251" t="s">
        <v>242</v>
      </c>
      <c r="L251">
        <v>48</v>
      </c>
      <c r="M251">
        <v>60</v>
      </c>
    </row>
    <row r="252" spans="1:14" x14ac:dyDescent="0.3">
      <c r="A252" s="61" t="s">
        <v>18</v>
      </c>
      <c r="B252" s="56" t="s">
        <v>71</v>
      </c>
      <c r="C252" s="65" t="s">
        <v>185</v>
      </c>
      <c r="D252">
        <v>2</v>
      </c>
      <c r="E252">
        <v>1</v>
      </c>
      <c r="F252">
        <v>5</v>
      </c>
      <c r="G252" t="str">
        <f t="shared" si="7"/>
        <v>BR024-05215</v>
      </c>
      <c r="H252">
        <v>5550</v>
      </c>
      <c r="I252" t="s">
        <v>273</v>
      </c>
      <c r="J252" t="s">
        <v>281</v>
      </c>
      <c r="K252" t="s">
        <v>242</v>
      </c>
      <c r="L252">
        <v>72</v>
      </c>
    </row>
    <row r="253" spans="1:14" x14ac:dyDescent="0.3">
      <c r="A253" s="61" t="s">
        <v>38</v>
      </c>
      <c r="B253" s="56" t="s">
        <v>75</v>
      </c>
      <c r="C253" s="65" t="s">
        <v>192</v>
      </c>
      <c r="D253">
        <v>2</v>
      </c>
      <c r="E253">
        <v>1</v>
      </c>
      <c r="F253">
        <v>5</v>
      </c>
      <c r="G253" t="str">
        <f t="shared" si="7"/>
        <v>BR024-12215</v>
      </c>
      <c r="H253">
        <v>5550</v>
      </c>
      <c r="I253" t="s">
        <v>273</v>
      </c>
      <c r="J253" t="s">
        <v>281</v>
      </c>
      <c r="K253" t="s">
        <v>242</v>
      </c>
      <c r="L253">
        <v>35</v>
      </c>
      <c r="M253">
        <v>46</v>
      </c>
    </row>
    <row r="254" spans="1:14" x14ac:dyDescent="0.3">
      <c r="A254" t="s">
        <v>282</v>
      </c>
      <c r="B254"/>
      <c r="C254" s="63" t="s">
        <v>235</v>
      </c>
      <c r="D254">
        <v>2</v>
      </c>
      <c r="E254">
        <v>1</v>
      </c>
      <c r="F254">
        <v>2</v>
      </c>
      <c r="G254" t="str">
        <f t="shared" si="7"/>
        <v>BR024-E0212</v>
      </c>
      <c r="H254">
        <v>5450</v>
      </c>
      <c r="I254" t="s">
        <v>273</v>
      </c>
      <c r="J254" t="s">
        <v>281</v>
      </c>
    </row>
    <row r="255" spans="1:14" x14ac:dyDescent="0.3">
      <c r="A255" s="55" t="s">
        <v>101</v>
      </c>
      <c r="B255" s="55" t="s">
        <v>88</v>
      </c>
      <c r="C255" s="69" t="s">
        <v>228</v>
      </c>
      <c r="D255">
        <v>2</v>
      </c>
      <c r="E255">
        <v>1</v>
      </c>
      <c r="F255">
        <v>5</v>
      </c>
      <c r="G255" t="str">
        <f t="shared" si="7"/>
        <v>BR024-48215</v>
      </c>
      <c r="H255">
        <v>5550</v>
      </c>
      <c r="I255" t="s">
        <v>273</v>
      </c>
      <c r="J255" t="s">
        <v>281</v>
      </c>
      <c r="K255" t="s">
        <v>251</v>
      </c>
      <c r="L255">
        <v>53</v>
      </c>
      <c r="M255">
        <v>65</v>
      </c>
    </row>
    <row r="256" spans="1:14" x14ac:dyDescent="0.3">
      <c r="A256" s="60" t="s">
        <v>21</v>
      </c>
      <c r="B256" s="56" t="s">
        <v>71</v>
      </c>
      <c r="C256" s="64" t="s">
        <v>186</v>
      </c>
      <c r="D256">
        <v>2</v>
      </c>
      <c r="E256">
        <v>1</v>
      </c>
      <c r="F256">
        <v>5</v>
      </c>
      <c r="G256" t="str">
        <f t="shared" si="7"/>
        <v>BR024-06215</v>
      </c>
      <c r="H256">
        <v>5550</v>
      </c>
      <c r="I256" t="s">
        <v>273</v>
      </c>
      <c r="J256" t="s">
        <v>281</v>
      </c>
      <c r="K256" t="s">
        <v>242</v>
      </c>
      <c r="L256">
        <v>46</v>
      </c>
      <c r="M256">
        <v>59</v>
      </c>
    </row>
    <row r="257" spans="1:14" x14ac:dyDescent="0.3">
      <c r="A257" s="61" t="s">
        <v>51</v>
      </c>
      <c r="B257" s="56" t="s">
        <v>79</v>
      </c>
      <c r="C257" s="65" t="s">
        <v>197</v>
      </c>
      <c r="D257">
        <v>2</v>
      </c>
      <c r="E257">
        <v>1</v>
      </c>
      <c r="F257">
        <v>5</v>
      </c>
      <c r="G257" t="str">
        <f t="shared" si="7"/>
        <v>BR024-17215</v>
      </c>
      <c r="H257">
        <v>5550</v>
      </c>
      <c r="I257" t="s">
        <v>273</v>
      </c>
      <c r="J257" t="s">
        <v>281</v>
      </c>
      <c r="K257" t="s">
        <v>242</v>
      </c>
      <c r="L257">
        <v>39</v>
      </c>
      <c r="M257">
        <v>50</v>
      </c>
    </row>
    <row r="258" spans="1:14" x14ac:dyDescent="0.3">
      <c r="A258" s="61" t="s">
        <v>89</v>
      </c>
      <c r="B258" s="56" t="s">
        <v>90</v>
      </c>
      <c r="C258" s="65" t="s">
        <v>212</v>
      </c>
      <c r="D258">
        <v>2</v>
      </c>
      <c r="E258">
        <v>1</v>
      </c>
      <c r="F258">
        <v>5</v>
      </c>
      <c r="G258" t="str">
        <f t="shared" si="7"/>
        <v>BR024-32215</v>
      </c>
      <c r="H258">
        <v>5550</v>
      </c>
      <c r="I258" t="s">
        <v>273</v>
      </c>
      <c r="J258" t="s">
        <v>281</v>
      </c>
      <c r="K258" t="s">
        <v>251</v>
      </c>
      <c r="L258">
        <v>51</v>
      </c>
      <c r="M258">
        <v>64</v>
      </c>
    </row>
    <row r="259" spans="1:14" x14ac:dyDescent="0.3">
      <c r="A259" s="61" t="s">
        <v>62</v>
      </c>
      <c r="B259" s="56" t="s">
        <v>82</v>
      </c>
      <c r="C259" s="65" t="s">
        <v>205</v>
      </c>
      <c r="D259">
        <v>2</v>
      </c>
      <c r="E259">
        <v>1</v>
      </c>
      <c r="F259">
        <v>5</v>
      </c>
      <c r="G259" t="str">
        <f t="shared" si="7"/>
        <v>BR024-25215</v>
      </c>
      <c r="H259">
        <v>5550</v>
      </c>
      <c r="I259" t="s">
        <v>273</v>
      </c>
      <c r="J259" t="s">
        <v>281</v>
      </c>
      <c r="K259" t="s">
        <v>242</v>
      </c>
      <c r="L259">
        <v>48</v>
      </c>
      <c r="M259">
        <v>60</v>
      </c>
      <c r="N259" t="s">
        <v>321</v>
      </c>
    </row>
    <row r="260" spans="1:14" x14ac:dyDescent="0.3">
      <c r="A260" s="61" t="s">
        <v>27</v>
      </c>
      <c r="B260" s="56" t="s">
        <v>72</v>
      </c>
      <c r="C260" s="65" t="s">
        <v>188</v>
      </c>
      <c r="D260">
        <v>2</v>
      </c>
      <c r="E260">
        <v>1</v>
      </c>
      <c r="F260">
        <v>5</v>
      </c>
      <c r="G260" t="str">
        <f t="shared" si="7"/>
        <v>BR024-08215</v>
      </c>
      <c r="H260">
        <v>5550</v>
      </c>
      <c r="I260" t="s">
        <v>273</v>
      </c>
      <c r="J260" t="s">
        <v>281</v>
      </c>
      <c r="K260" t="s">
        <v>251</v>
      </c>
      <c r="L260">
        <v>50</v>
      </c>
      <c r="M260">
        <v>67</v>
      </c>
      <c r="N260" t="s">
        <v>311</v>
      </c>
    </row>
    <row r="261" spans="1:14" x14ac:dyDescent="0.3">
      <c r="A261" s="57" t="s">
        <v>6</v>
      </c>
      <c r="B261" s="56" t="s">
        <v>70</v>
      </c>
      <c r="C261" s="63" t="s">
        <v>181</v>
      </c>
      <c r="D261">
        <v>2</v>
      </c>
      <c r="E261">
        <v>1</v>
      </c>
      <c r="F261">
        <v>5</v>
      </c>
      <c r="G261" t="str">
        <f t="shared" si="7"/>
        <v>BR024-01215</v>
      </c>
      <c r="H261">
        <v>5550</v>
      </c>
      <c r="I261" t="s">
        <v>273</v>
      </c>
      <c r="J261" t="s">
        <v>281</v>
      </c>
      <c r="K261" t="s">
        <v>242</v>
      </c>
      <c r="L261">
        <v>40</v>
      </c>
      <c r="M261">
        <v>550</v>
      </c>
    </row>
    <row r="262" spans="1:14" x14ac:dyDescent="0.3">
      <c r="A262" s="58" t="s">
        <v>97</v>
      </c>
      <c r="B262" s="55" t="s">
        <v>86</v>
      </c>
      <c r="C262" s="67" t="s">
        <v>219</v>
      </c>
      <c r="D262">
        <v>2</v>
      </c>
      <c r="E262">
        <v>1</v>
      </c>
      <c r="F262">
        <v>5</v>
      </c>
      <c r="G262" t="str">
        <f t="shared" si="7"/>
        <v>BR024-39215</v>
      </c>
      <c r="H262">
        <v>5550</v>
      </c>
      <c r="I262" t="s">
        <v>273</v>
      </c>
      <c r="J262" t="s">
        <v>281</v>
      </c>
      <c r="K262" t="s">
        <v>242</v>
      </c>
      <c r="L262">
        <v>50</v>
      </c>
      <c r="M262">
        <v>65</v>
      </c>
    </row>
    <row r="263" spans="1:14" x14ac:dyDescent="0.3">
      <c r="A263" s="58" t="s">
        <v>110</v>
      </c>
      <c r="B263" s="55" t="s">
        <v>86</v>
      </c>
      <c r="C263" s="67" t="s">
        <v>224</v>
      </c>
      <c r="D263">
        <v>2</v>
      </c>
      <c r="E263">
        <v>1</v>
      </c>
      <c r="F263">
        <v>5</v>
      </c>
      <c r="G263" t="str">
        <f t="shared" si="7"/>
        <v>BR024-44215</v>
      </c>
      <c r="H263">
        <v>5550</v>
      </c>
      <c r="I263" t="s">
        <v>273</v>
      </c>
      <c r="J263" t="s">
        <v>281</v>
      </c>
      <c r="K263" t="s">
        <v>251</v>
      </c>
      <c r="L263">
        <v>54</v>
      </c>
      <c r="M263">
        <v>67</v>
      </c>
    </row>
    <row r="264" spans="1:14" x14ac:dyDescent="0.3">
      <c r="A264" s="58" t="s">
        <v>109</v>
      </c>
      <c r="B264" s="55" t="s">
        <v>88</v>
      </c>
      <c r="C264" s="67" t="s">
        <v>225</v>
      </c>
      <c r="D264">
        <v>2</v>
      </c>
      <c r="E264">
        <v>1</v>
      </c>
      <c r="F264">
        <v>5</v>
      </c>
      <c r="G264" t="str">
        <f t="shared" si="7"/>
        <v>BR024-45215</v>
      </c>
      <c r="H264">
        <v>5550</v>
      </c>
      <c r="I264" t="s">
        <v>273</v>
      </c>
      <c r="J264" t="s">
        <v>281</v>
      </c>
      <c r="K264" t="s">
        <v>251</v>
      </c>
      <c r="L264">
        <v>51</v>
      </c>
      <c r="M264">
        <v>66</v>
      </c>
    </row>
    <row r="265" spans="1:14" x14ac:dyDescent="0.3">
      <c r="A265" s="54" t="s">
        <v>282</v>
      </c>
      <c r="B265"/>
      <c r="C265" s="76" t="s">
        <v>235</v>
      </c>
      <c r="D265">
        <v>2</v>
      </c>
      <c r="E265">
        <v>1</v>
      </c>
      <c r="F265">
        <v>3</v>
      </c>
      <c r="G265" t="str">
        <f t="shared" si="7"/>
        <v>BR024-E0213</v>
      </c>
      <c r="H265">
        <v>5450</v>
      </c>
      <c r="I265" t="s">
        <v>273</v>
      </c>
      <c r="J265" t="s">
        <v>281</v>
      </c>
    </row>
    <row r="266" spans="1:14" x14ac:dyDescent="0.3">
      <c r="A266" s="58" t="s">
        <v>96</v>
      </c>
      <c r="B266" s="56" t="s">
        <v>90</v>
      </c>
      <c r="C266" s="67" t="s">
        <v>218</v>
      </c>
      <c r="D266">
        <v>2</v>
      </c>
      <c r="E266">
        <v>1</v>
      </c>
      <c r="F266">
        <v>5</v>
      </c>
      <c r="G266" t="str">
        <f t="shared" si="7"/>
        <v>BR024-38215</v>
      </c>
      <c r="H266">
        <v>5550</v>
      </c>
      <c r="I266" t="s">
        <v>273</v>
      </c>
      <c r="J266" t="s">
        <v>281</v>
      </c>
      <c r="K266" t="s">
        <v>251</v>
      </c>
      <c r="L266">
        <v>48</v>
      </c>
      <c r="M266">
        <v>60</v>
      </c>
    </row>
    <row r="267" spans="1:14" x14ac:dyDescent="0.3">
      <c r="A267" s="61"/>
      <c r="C267" s="65"/>
      <c r="G267" t="s">
        <v>272</v>
      </c>
      <c r="I267" t="s">
        <v>273</v>
      </c>
      <c r="J267" t="s">
        <v>281</v>
      </c>
    </row>
    <row r="268" spans="1:14" x14ac:dyDescent="0.3">
      <c r="A268" s="61" t="s">
        <v>87</v>
      </c>
      <c r="B268" s="56" t="s">
        <v>88</v>
      </c>
      <c r="C268" s="65" t="s">
        <v>211</v>
      </c>
      <c r="D268">
        <v>2</v>
      </c>
      <c r="E268">
        <v>1</v>
      </c>
      <c r="F268">
        <v>5</v>
      </c>
      <c r="G268" t="str">
        <f t="shared" ref="G268:G302" si="8">CONCATENATE("BR024-","",C268,FIXED(D268,0,0),E268,F268)</f>
        <v>BR024-31215</v>
      </c>
      <c r="H268">
        <v>5550</v>
      </c>
      <c r="I268" t="s">
        <v>274</v>
      </c>
      <c r="J268" t="s">
        <v>281</v>
      </c>
      <c r="K268" t="s">
        <v>242</v>
      </c>
      <c r="L268">
        <v>50</v>
      </c>
      <c r="M268">
        <v>63</v>
      </c>
    </row>
    <row r="269" spans="1:14" x14ac:dyDescent="0.3">
      <c r="A269" s="58" t="s">
        <v>115</v>
      </c>
      <c r="B269" s="55" t="s">
        <v>86</v>
      </c>
      <c r="C269" s="67" t="s">
        <v>222</v>
      </c>
      <c r="D269">
        <v>2</v>
      </c>
      <c r="E269">
        <v>1</v>
      </c>
      <c r="F269">
        <v>5</v>
      </c>
      <c r="G269" t="str">
        <f t="shared" si="8"/>
        <v>BR024-42215</v>
      </c>
      <c r="H269">
        <v>5550</v>
      </c>
      <c r="I269" t="s">
        <v>274</v>
      </c>
      <c r="J269" t="s">
        <v>281</v>
      </c>
      <c r="K269" t="s">
        <v>242</v>
      </c>
    </row>
    <row r="270" spans="1:14" x14ac:dyDescent="0.3">
      <c r="A270" s="61" t="s">
        <v>64</v>
      </c>
      <c r="B270" s="56" t="s">
        <v>82</v>
      </c>
      <c r="C270" s="65" t="s">
        <v>206</v>
      </c>
      <c r="D270">
        <v>2</v>
      </c>
      <c r="E270">
        <v>1</v>
      </c>
      <c r="F270">
        <v>5</v>
      </c>
      <c r="G270" t="str">
        <f t="shared" si="8"/>
        <v>BR024-26215</v>
      </c>
      <c r="H270">
        <v>5550</v>
      </c>
      <c r="I270" t="s">
        <v>274</v>
      </c>
      <c r="J270" t="s">
        <v>281</v>
      </c>
      <c r="K270" t="s">
        <v>251</v>
      </c>
      <c r="L270">
        <v>38</v>
      </c>
      <c r="M270">
        <v>48</v>
      </c>
      <c r="N270" t="s">
        <v>307</v>
      </c>
    </row>
    <row r="271" spans="1:14" x14ac:dyDescent="0.3">
      <c r="A271" s="58" t="s">
        <v>177</v>
      </c>
      <c r="B271" s="55" t="s">
        <v>90</v>
      </c>
      <c r="C271" s="67" t="s">
        <v>221</v>
      </c>
      <c r="D271">
        <v>2</v>
      </c>
      <c r="E271">
        <v>1</v>
      </c>
      <c r="F271">
        <v>5</v>
      </c>
      <c r="G271" t="str">
        <f t="shared" si="8"/>
        <v>BR024-41215</v>
      </c>
      <c r="H271">
        <v>5550</v>
      </c>
      <c r="I271" t="s">
        <v>274</v>
      </c>
      <c r="J271" t="s">
        <v>281</v>
      </c>
      <c r="K271" t="s">
        <v>251</v>
      </c>
      <c r="L271">
        <v>46</v>
      </c>
      <c r="M271">
        <v>60</v>
      </c>
      <c r="N271" t="s">
        <v>310</v>
      </c>
    </row>
    <row r="272" spans="1:14" x14ac:dyDescent="0.3">
      <c r="A272" s="61" t="s">
        <v>49</v>
      </c>
      <c r="B272" s="56" t="s">
        <v>75</v>
      </c>
      <c r="C272" s="65" t="s">
        <v>196</v>
      </c>
      <c r="D272">
        <v>2</v>
      </c>
      <c r="E272">
        <v>1</v>
      </c>
      <c r="F272">
        <v>5</v>
      </c>
      <c r="G272" t="str">
        <f t="shared" si="8"/>
        <v>BR024-16215</v>
      </c>
      <c r="H272">
        <v>5550</v>
      </c>
      <c r="I272" t="s">
        <v>274</v>
      </c>
      <c r="J272" t="s">
        <v>281</v>
      </c>
      <c r="K272" t="s">
        <v>242</v>
      </c>
      <c r="L272">
        <v>57</v>
      </c>
      <c r="M272">
        <v>70</v>
      </c>
      <c r="N272" t="s">
        <v>330</v>
      </c>
    </row>
    <row r="273" spans="1:14" x14ac:dyDescent="0.3">
      <c r="A273" s="61" t="s">
        <v>92</v>
      </c>
      <c r="B273" s="56" t="s">
        <v>90</v>
      </c>
      <c r="C273" s="65" t="s">
        <v>214</v>
      </c>
      <c r="D273">
        <v>2</v>
      </c>
      <c r="E273">
        <v>1</v>
      </c>
      <c r="F273">
        <v>5</v>
      </c>
      <c r="G273" t="str">
        <f t="shared" si="8"/>
        <v>BR024-34215</v>
      </c>
      <c r="H273">
        <v>5550</v>
      </c>
      <c r="I273" t="s">
        <v>274</v>
      </c>
      <c r="J273" t="s">
        <v>281</v>
      </c>
      <c r="K273" t="s">
        <v>251</v>
      </c>
      <c r="L273">
        <v>46</v>
      </c>
      <c r="M273">
        <v>57</v>
      </c>
      <c r="N273" t="s">
        <v>311</v>
      </c>
    </row>
    <row r="274" spans="1:14" x14ac:dyDescent="0.3">
      <c r="A274" s="57" t="s">
        <v>15</v>
      </c>
      <c r="B274" s="56" t="s">
        <v>71</v>
      </c>
      <c r="C274" s="63" t="s">
        <v>184</v>
      </c>
      <c r="D274">
        <v>2</v>
      </c>
      <c r="E274">
        <v>1</v>
      </c>
      <c r="F274">
        <v>5</v>
      </c>
      <c r="G274" t="str">
        <f t="shared" si="8"/>
        <v>BR024-04215</v>
      </c>
      <c r="H274">
        <v>5550</v>
      </c>
      <c r="I274" t="s">
        <v>274</v>
      </c>
      <c r="J274" t="s">
        <v>281</v>
      </c>
      <c r="K274" t="s">
        <v>242</v>
      </c>
      <c r="L274">
        <v>73</v>
      </c>
    </row>
    <row r="275" spans="1:14" x14ac:dyDescent="0.3">
      <c r="A275" s="61" t="s">
        <v>60</v>
      </c>
      <c r="B275" s="56" t="s">
        <v>80</v>
      </c>
      <c r="C275" s="65" t="s">
        <v>201</v>
      </c>
      <c r="D275">
        <v>2</v>
      </c>
      <c r="E275">
        <v>1</v>
      </c>
      <c r="F275">
        <v>5</v>
      </c>
      <c r="G275" t="str">
        <f t="shared" si="8"/>
        <v>BR024-21215</v>
      </c>
      <c r="H275">
        <v>5550</v>
      </c>
      <c r="I275" t="s">
        <v>274</v>
      </c>
      <c r="J275" t="s">
        <v>281</v>
      </c>
      <c r="K275" t="s">
        <v>242</v>
      </c>
      <c r="L275">
        <v>50</v>
      </c>
      <c r="N275" t="s">
        <v>321</v>
      </c>
    </row>
    <row r="276" spans="1:14" x14ac:dyDescent="0.3">
      <c r="A276" s="61" t="s">
        <v>81</v>
      </c>
      <c r="B276" s="56" t="s">
        <v>82</v>
      </c>
      <c r="C276" s="65" t="s">
        <v>202</v>
      </c>
      <c r="D276">
        <v>2</v>
      </c>
      <c r="E276">
        <v>1</v>
      </c>
      <c r="F276">
        <v>5</v>
      </c>
      <c r="G276" t="str">
        <f t="shared" si="8"/>
        <v>BR024-22215</v>
      </c>
      <c r="H276">
        <v>5550</v>
      </c>
      <c r="I276" t="s">
        <v>274</v>
      </c>
      <c r="J276" t="s">
        <v>281</v>
      </c>
      <c r="K276" t="s">
        <v>242</v>
      </c>
      <c r="L276">
        <v>53</v>
      </c>
      <c r="M276">
        <v>66</v>
      </c>
    </row>
    <row r="277" spans="1:14" x14ac:dyDescent="0.3">
      <c r="A277" t="s">
        <v>282</v>
      </c>
      <c r="B277"/>
      <c r="C277" s="63" t="s">
        <v>235</v>
      </c>
      <c r="D277">
        <v>2</v>
      </c>
      <c r="E277">
        <v>1</v>
      </c>
      <c r="F277">
        <v>4</v>
      </c>
      <c r="G277" t="str">
        <f t="shared" si="8"/>
        <v>BR024-E0214</v>
      </c>
      <c r="H277">
        <v>5450</v>
      </c>
      <c r="I277" t="s">
        <v>274</v>
      </c>
      <c r="J277" t="s">
        <v>281</v>
      </c>
    </row>
    <row r="278" spans="1:14" x14ac:dyDescent="0.3">
      <c r="A278" s="61" t="s">
        <v>12</v>
      </c>
      <c r="B278" s="56" t="s">
        <v>71</v>
      </c>
      <c r="C278" s="65" t="s">
        <v>183</v>
      </c>
      <c r="D278">
        <v>2</v>
      </c>
      <c r="E278">
        <v>1</v>
      </c>
      <c r="F278">
        <v>5</v>
      </c>
      <c r="G278" t="str">
        <f t="shared" si="8"/>
        <v>BR024-03215</v>
      </c>
      <c r="H278">
        <v>5550</v>
      </c>
      <c r="I278" t="s">
        <v>274</v>
      </c>
      <c r="J278" t="s">
        <v>281</v>
      </c>
      <c r="K278" t="s">
        <v>242</v>
      </c>
      <c r="L278">
        <v>41</v>
      </c>
      <c r="M278">
        <v>54</v>
      </c>
    </row>
    <row r="279" spans="1:14" x14ac:dyDescent="0.3">
      <c r="A279" s="61" t="s">
        <v>93</v>
      </c>
      <c r="B279" s="56" t="s">
        <v>86</v>
      </c>
      <c r="C279" s="65" t="s">
        <v>215</v>
      </c>
      <c r="D279">
        <v>2</v>
      </c>
      <c r="E279">
        <v>1</v>
      </c>
      <c r="F279">
        <v>5</v>
      </c>
      <c r="G279" t="str">
        <f t="shared" si="8"/>
        <v>BR024-35215</v>
      </c>
      <c r="H279">
        <v>5550</v>
      </c>
      <c r="I279" t="s">
        <v>274</v>
      </c>
      <c r="J279" t="s">
        <v>281</v>
      </c>
      <c r="K279" t="s">
        <v>251</v>
      </c>
      <c r="L279">
        <v>53</v>
      </c>
      <c r="M279">
        <v>67</v>
      </c>
      <c r="N279" t="s">
        <v>304</v>
      </c>
    </row>
    <row r="280" spans="1:14" x14ac:dyDescent="0.3">
      <c r="A280" s="61" t="s">
        <v>31</v>
      </c>
      <c r="B280" s="56" t="s">
        <v>74</v>
      </c>
      <c r="C280" s="65" t="s">
        <v>190</v>
      </c>
      <c r="D280">
        <v>2</v>
      </c>
      <c r="E280">
        <v>1</v>
      </c>
      <c r="F280">
        <v>5</v>
      </c>
      <c r="G280" t="str">
        <f t="shared" si="8"/>
        <v>BR024-10215</v>
      </c>
      <c r="H280">
        <v>5550</v>
      </c>
      <c r="I280" t="s">
        <v>274</v>
      </c>
      <c r="J280" t="s">
        <v>281</v>
      </c>
      <c r="K280" t="s">
        <v>251</v>
      </c>
      <c r="L280">
        <v>48</v>
      </c>
      <c r="M280">
        <v>59</v>
      </c>
    </row>
    <row r="281" spans="1:14" x14ac:dyDescent="0.3">
      <c r="A281" s="58" t="s">
        <v>98</v>
      </c>
      <c r="B281" s="55" t="s">
        <v>138</v>
      </c>
      <c r="C281" s="67" t="s">
        <v>220</v>
      </c>
      <c r="D281">
        <v>2</v>
      </c>
      <c r="E281">
        <v>1</v>
      </c>
      <c r="F281">
        <v>5</v>
      </c>
      <c r="G281" t="str">
        <f t="shared" si="8"/>
        <v>BR024-40215</v>
      </c>
      <c r="H281">
        <v>5550</v>
      </c>
      <c r="I281" t="s">
        <v>274</v>
      </c>
      <c r="J281" t="s">
        <v>281</v>
      </c>
      <c r="K281" t="s">
        <v>251</v>
      </c>
      <c r="L281">
        <v>39</v>
      </c>
      <c r="M281">
        <v>50</v>
      </c>
    </row>
    <row r="282" spans="1:14" x14ac:dyDescent="0.3">
      <c r="A282" s="61" t="s">
        <v>30</v>
      </c>
      <c r="B282" s="56" t="s">
        <v>74</v>
      </c>
      <c r="C282" s="65" t="s">
        <v>189</v>
      </c>
      <c r="D282">
        <v>2</v>
      </c>
      <c r="E282">
        <v>1</v>
      </c>
      <c r="F282">
        <v>5</v>
      </c>
      <c r="G282" t="str">
        <f t="shared" si="8"/>
        <v>BR024-09215</v>
      </c>
      <c r="H282">
        <v>5550</v>
      </c>
      <c r="I282" t="s">
        <v>274</v>
      </c>
      <c r="J282" t="s">
        <v>281</v>
      </c>
      <c r="K282" t="s">
        <v>242</v>
      </c>
      <c r="L282">
        <v>39</v>
      </c>
      <c r="M282">
        <v>50</v>
      </c>
    </row>
    <row r="283" spans="1:14" x14ac:dyDescent="0.3">
      <c r="A283" s="61" t="s">
        <v>84</v>
      </c>
      <c r="B283" s="56" t="s">
        <v>82</v>
      </c>
      <c r="C283" s="65" t="s">
        <v>204</v>
      </c>
      <c r="D283">
        <v>2</v>
      </c>
      <c r="E283">
        <v>1</v>
      </c>
      <c r="F283">
        <v>5</v>
      </c>
      <c r="G283" t="str">
        <f t="shared" si="8"/>
        <v>BR024-24215</v>
      </c>
      <c r="H283">
        <v>5550</v>
      </c>
      <c r="I283" t="s">
        <v>274</v>
      </c>
      <c r="J283" t="s">
        <v>281</v>
      </c>
      <c r="K283" t="s">
        <v>251</v>
      </c>
      <c r="L283">
        <v>48</v>
      </c>
      <c r="M283">
        <v>60</v>
      </c>
    </row>
    <row r="284" spans="1:14" x14ac:dyDescent="0.3">
      <c r="A284" s="61" t="s">
        <v>66</v>
      </c>
      <c r="B284" s="56" t="s">
        <v>82</v>
      </c>
      <c r="C284" s="65" t="s">
        <v>207</v>
      </c>
      <c r="D284">
        <v>2</v>
      </c>
      <c r="E284">
        <v>1</v>
      </c>
      <c r="F284">
        <v>5</v>
      </c>
      <c r="G284" t="str">
        <f t="shared" si="8"/>
        <v>BR024-27215</v>
      </c>
      <c r="H284">
        <v>5550</v>
      </c>
      <c r="I284" t="s">
        <v>274</v>
      </c>
      <c r="J284" t="s">
        <v>281</v>
      </c>
      <c r="K284" t="s">
        <v>251</v>
      </c>
      <c r="L284">
        <v>50</v>
      </c>
      <c r="M284">
        <v>64</v>
      </c>
    </row>
    <row r="285" spans="1:14" x14ac:dyDescent="0.3">
      <c r="A285" s="61" t="s">
        <v>34</v>
      </c>
      <c r="B285" s="56" t="s">
        <v>74</v>
      </c>
      <c r="C285" s="65" t="s">
        <v>191</v>
      </c>
      <c r="D285">
        <v>2</v>
      </c>
      <c r="E285">
        <v>1</v>
      </c>
      <c r="F285">
        <v>5</v>
      </c>
      <c r="G285" t="str">
        <f t="shared" si="8"/>
        <v>BR024-11215</v>
      </c>
      <c r="H285">
        <v>5550</v>
      </c>
      <c r="I285" t="s">
        <v>274</v>
      </c>
      <c r="J285" t="s">
        <v>281</v>
      </c>
      <c r="K285" t="s">
        <v>242</v>
      </c>
      <c r="L285">
        <v>40</v>
      </c>
      <c r="M285">
        <v>50</v>
      </c>
    </row>
    <row r="286" spans="1:14" x14ac:dyDescent="0.3">
      <c r="A286" s="61" t="s">
        <v>60</v>
      </c>
      <c r="B286" s="56" t="s">
        <v>80</v>
      </c>
      <c r="C286" s="65" t="s">
        <v>201</v>
      </c>
      <c r="D286">
        <v>2</v>
      </c>
      <c r="E286">
        <v>1</v>
      </c>
      <c r="F286">
        <v>6</v>
      </c>
      <c r="G286" t="str">
        <f t="shared" si="8"/>
        <v>BR024-21216</v>
      </c>
      <c r="H286">
        <v>5550</v>
      </c>
      <c r="I286" t="s">
        <v>274</v>
      </c>
      <c r="J286" t="s">
        <v>281</v>
      </c>
      <c r="K286" t="s">
        <v>242</v>
      </c>
      <c r="L286">
        <v>52</v>
      </c>
      <c r="M286">
        <v>67</v>
      </c>
      <c r="N286" t="s">
        <v>316</v>
      </c>
    </row>
    <row r="287" spans="1:14" x14ac:dyDescent="0.3">
      <c r="A287" s="61" t="s">
        <v>38</v>
      </c>
      <c r="B287" s="56" t="s">
        <v>75</v>
      </c>
      <c r="C287" s="65" t="s">
        <v>192</v>
      </c>
      <c r="D287">
        <v>2</v>
      </c>
      <c r="E287">
        <v>1</v>
      </c>
      <c r="F287">
        <v>6</v>
      </c>
      <c r="G287" t="str">
        <f t="shared" si="8"/>
        <v>BR024-12216</v>
      </c>
      <c r="H287">
        <v>5550</v>
      </c>
      <c r="I287" t="s">
        <v>274</v>
      </c>
      <c r="J287" t="s">
        <v>281</v>
      </c>
      <c r="K287" t="s">
        <v>242</v>
      </c>
      <c r="L287">
        <v>39</v>
      </c>
      <c r="M287">
        <v>50</v>
      </c>
    </row>
    <row r="288" spans="1:14" x14ac:dyDescent="0.3">
      <c r="A288" s="54" t="s">
        <v>282</v>
      </c>
      <c r="B288"/>
      <c r="C288" s="76" t="s">
        <v>235</v>
      </c>
      <c r="D288">
        <v>2</v>
      </c>
      <c r="E288">
        <v>1</v>
      </c>
      <c r="F288">
        <v>5</v>
      </c>
      <c r="G288" t="str">
        <f t="shared" si="8"/>
        <v>BR024-E0215</v>
      </c>
      <c r="H288">
        <v>5450</v>
      </c>
      <c r="I288" t="s">
        <v>274</v>
      </c>
      <c r="J288" t="s">
        <v>281</v>
      </c>
    </row>
    <row r="289" spans="1:14" x14ac:dyDescent="0.3">
      <c r="A289" s="60" t="s">
        <v>9</v>
      </c>
      <c r="B289" s="56" t="s">
        <v>70</v>
      </c>
      <c r="C289" s="64" t="s">
        <v>182</v>
      </c>
      <c r="D289">
        <v>2</v>
      </c>
      <c r="E289">
        <v>1</v>
      </c>
      <c r="F289">
        <v>6</v>
      </c>
      <c r="G289" t="str">
        <f t="shared" si="8"/>
        <v>BR024-02216</v>
      </c>
      <c r="H289">
        <v>5550</v>
      </c>
      <c r="I289" t="s">
        <v>274</v>
      </c>
      <c r="J289" t="s">
        <v>281</v>
      </c>
      <c r="K289" t="s">
        <v>242</v>
      </c>
      <c r="L289">
        <v>38</v>
      </c>
      <c r="M289">
        <v>46</v>
      </c>
    </row>
    <row r="290" spans="1:14" x14ac:dyDescent="0.3">
      <c r="A290" s="57" t="s">
        <v>6</v>
      </c>
      <c r="B290" s="56" t="s">
        <v>70</v>
      </c>
      <c r="C290" s="63" t="s">
        <v>181</v>
      </c>
      <c r="D290">
        <v>2</v>
      </c>
      <c r="E290">
        <v>1</v>
      </c>
      <c r="F290">
        <v>6</v>
      </c>
      <c r="G290" t="str">
        <f t="shared" si="8"/>
        <v>BR024-01216</v>
      </c>
      <c r="H290">
        <v>5550</v>
      </c>
      <c r="I290" t="s">
        <v>274</v>
      </c>
      <c r="J290" t="s">
        <v>281</v>
      </c>
      <c r="K290" t="s">
        <v>242</v>
      </c>
      <c r="L290">
        <v>39</v>
      </c>
      <c r="M290">
        <v>47</v>
      </c>
    </row>
    <row r="291" spans="1:14" x14ac:dyDescent="0.3">
      <c r="A291" s="58" t="s">
        <v>109</v>
      </c>
      <c r="B291" s="55" t="s">
        <v>88</v>
      </c>
      <c r="C291" s="67" t="s">
        <v>225</v>
      </c>
      <c r="D291">
        <v>2</v>
      </c>
      <c r="E291">
        <v>1</v>
      </c>
      <c r="F291">
        <v>6</v>
      </c>
      <c r="G291" t="str">
        <f t="shared" si="8"/>
        <v>BR024-45216</v>
      </c>
      <c r="H291">
        <v>5550</v>
      </c>
      <c r="I291" t="s">
        <v>274</v>
      </c>
      <c r="J291" t="s">
        <v>281</v>
      </c>
      <c r="K291" t="s">
        <v>251</v>
      </c>
      <c r="L291">
        <v>55</v>
      </c>
      <c r="M291">
        <v>70</v>
      </c>
    </row>
    <row r="292" spans="1:14" x14ac:dyDescent="0.3">
      <c r="A292" s="62" t="s">
        <v>69</v>
      </c>
      <c r="B292" s="56" t="s">
        <v>82</v>
      </c>
      <c r="C292" s="66" t="s">
        <v>209</v>
      </c>
      <c r="D292">
        <v>2</v>
      </c>
      <c r="E292">
        <v>1</v>
      </c>
      <c r="F292">
        <v>6</v>
      </c>
      <c r="G292" t="str">
        <f t="shared" si="8"/>
        <v>BR024-29216</v>
      </c>
      <c r="H292">
        <v>5550</v>
      </c>
      <c r="I292" t="s">
        <v>274</v>
      </c>
      <c r="J292" t="s">
        <v>281</v>
      </c>
      <c r="K292" t="s">
        <v>242</v>
      </c>
      <c r="L292">
        <v>46</v>
      </c>
      <c r="M292">
        <v>58</v>
      </c>
      <c r="N292" t="s">
        <v>316</v>
      </c>
    </row>
    <row r="293" spans="1:14" x14ac:dyDescent="0.3">
      <c r="A293" s="61" t="s">
        <v>49</v>
      </c>
      <c r="B293" s="56" t="s">
        <v>75</v>
      </c>
      <c r="C293" s="65" t="s">
        <v>196</v>
      </c>
      <c r="D293">
        <v>2</v>
      </c>
      <c r="E293">
        <v>1</v>
      </c>
      <c r="F293">
        <v>6</v>
      </c>
      <c r="G293" t="str">
        <f t="shared" si="8"/>
        <v>BR024-16216</v>
      </c>
      <c r="H293">
        <v>5550</v>
      </c>
      <c r="I293" t="s">
        <v>274</v>
      </c>
      <c r="J293" t="s">
        <v>281</v>
      </c>
      <c r="K293" t="s">
        <v>242</v>
      </c>
      <c r="L293">
        <v>64</v>
      </c>
      <c r="N293" t="s">
        <v>298</v>
      </c>
    </row>
    <row r="294" spans="1:14" x14ac:dyDescent="0.3">
      <c r="A294" s="61" t="s">
        <v>85</v>
      </c>
      <c r="B294" s="56" t="s">
        <v>86</v>
      </c>
      <c r="C294" s="65" t="s">
        <v>210</v>
      </c>
      <c r="D294">
        <v>2</v>
      </c>
      <c r="E294">
        <v>1</v>
      </c>
      <c r="F294">
        <v>6</v>
      </c>
      <c r="G294" t="str">
        <f t="shared" si="8"/>
        <v>BR024-30216</v>
      </c>
      <c r="H294">
        <v>5550</v>
      </c>
      <c r="I294" t="s">
        <v>274</v>
      </c>
      <c r="J294" t="s">
        <v>281</v>
      </c>
      <c r="K294" t="s">
        <v>251</v>
      </c>
      <c r="L294">
        <v>52</v>
      </c>
      <c r="M294">
        <v>63</v>
      </c>
    </row>
    <row r="295" spans="1:14" x14ac:dyDescent="0.3">
      <c r="A295" s="57" t="s">
        <v>15</v>
      </c>
      <c r="B295" s="56" t="s">
        <v>71</v>
      </c>
      <c r="C295" s="63" t="s">
        <v>184</v>
      </c>
      <c r="D295">
        <v>2</v>
      </c>
      <c r="E295">
        <v>1</v>
      </c>
      <c r="F295">
        <v>6</v>
      </c>
      <c r="G295" t="str">
        <f t="shared" si="8"/>
        <v>BR024-04216</v>
      </c>
      <c r="H295">
        <v>5550</v>
      </c>
      <c r="I295" t="s">
        <v>274</v>
      </c>
      <c r="J295" t="s">
        <v>281</v>
      </c>
      <c r="K295" t="s">
        <v>242</v>
      </c>
      <c r="L295">
        <v>72</v>
      </c>
      <c r="M295">
        <v>123</v>
      </c>
    </row>
    <row r="296" spans="1:14" x14ac:dyDescent="0.3">
      <c r="A296" s="61" t="s">
        <v>93</v>
      </c>
      <c r="B296" s="56" t="s">
        <v>86</v>
      </c>
      <c r="C296" s="65" t="s">
        <v>215</v>
      </c>
      <c r="D296">
        <v>2</v>
      </c>
      <c r="E296">
        <v>1</v>
      </c>
      <c r="F296">
        <v>6</v>
      </c>
      <c r="G296" t="str">
        <f t="shared" si="8"/>
        <v>BR024-35216</v>
      </c>
      <c r="H296">
        <v>5550</v>
      </c>
      <c r="I296" t="s">
        <v>274</v>
      </c>
      <c r="J296" t="s">
        <v>281</v>
      </c>
      <c r="K296" t="s">
        <v>251</v>
      </c>
      <c r="L296">
        <v>52</v>
      </c>
      <c r="M296">
        <v>66</v>
      </c>
    </row>
    <row r="297" spans="1:14" x14ac:dyDescent="0.3">
      <c r="A297" s="55" t="s">
        <v>101</v>
      </c>
      <c r="B297" s="55" t="s">
        <v>88</v>
      </c>
      <c r="C297" s="69" t="s">
        <v>228</v>
      </c>
      <c r="D297">
        <v>2</v>
      </c>
      <c r="E297">
        <v>1</v>
      </c>
      <c r="F297">
        <v>6</v>
      </c>
      <c r="G297" t="str">
        <f t="shared" si="8"/>
        <v>BR024-48216</v>
      </c>
      <c r="H297">
        <v>5550</v>
      </c>
      <c r="I297" t="s">
        <v>274</v>
      </c>
      <c r="J297" t="s">
        <v>281</v>
      </c>
      <c r="K297" t="s">
        <v>251</v>
      </c>
      <c r="L297">
        <v>48</v>
      </c>
      <c r="M297">
        <v>60</v>
      </c>
    </row>
    <row r="298" spans="1:14" x14ac:dyDescent="0.3">
      <c r="A298" s="61" t="s">
        <v>30</v>
      </c>
      <c r="B298" s="56" t="s">
        <v>74</v>
      </c>
      <c r="C298" s="65" t="s">
        <v>189</v>
      </c>
      <c r="D298">
        <v>2</v>
      </c>
      <c r="E298">
        <v>1</v>
      </c>
      <c r="F298">
        <v>6</v>
      </c>
      <c r="G298" t="str">
        <f t="shared" si="8"/>
        <v>BR024-09216</v>
      </c>
      <c r="H298">
        <v>5550</v>
      </c>
      <c r="I298" t="s">
        <v>274</v>
      </c>
      <c r="J298" t="s">
        <v>281</v>
      </c>
      <c r="K298" t="s">
        <v>242</v>
      </c>
      <c r="L298">
        <v>39</v>
      </c>
      <c r="M298">
        <v>50</v>
      </c>
    </row>
    <row r="299" spans="1:14" x14ac:dyDescent="0.3">
      <c r="A299" t="s">
        <v>282</v>
      </c>
      <c r="B299"/>
      <c r="C299" s="63" t="s">
        <v>235</v>
      </c>
      <c r="D299">
        <v>2</v>
      </c>
      <c r="E299">
        <v>1</v>
      </c>
      <c r="F299">
        <v>6</v>
      </c>
      <c r="G299" t="str">
        <f t="shared" si="8"/>
        <v>BR024-E0216</v>
      </c>
      <c r="H299">
        <v>5450</v>
      </c>
      <c r="I299" t="s">
        <v>274</v>
      </c>
      <c r="J299" t="s">
        <v>281</v>
      </c>
    </row>
    <row r="300" spans="1:14" x14ac:dyDescent="0.3">
      <c r="A300" s="61" t="s">
        <v>34</v>
      </c>
      <c r="B300" s="56" t="s">
        <v>74</v>
      </c>
      <c r="C300" s="65" t="s">
        <v>191</v>
      </c>
      <c r="D300">
        <v>2</v>
      </c>
      <c r="E300">
        <v>1</v>
      </c>
      <c r="F300">
        <v>6</v>
      </c>
      <c r="G300" t="str">
        <f t="shared" si="8"/>
        <v>BR024-11216</v>
      </c>
      <c r="H300">
        <v>5550</v>
      </c>
      <c r="I300" t="s">
        <v>274</v>
      </c>
      <c r="J300" t="s">
        <v>281</v>
      </c>
      <c r="K300" t="s">
        <v>242</v>
      </c>
      <c r="L300">
        <v>38</v>
      </c>
      <c r="M300">
        <v>50</v>
      </c>
    </row>
    <row r="301" spans="1:14" x14ac:dyDescent="0.3">
      <c r="A301" s="58" t="s">
        <v>108</v>
      </c>
      <c r="B301" s="55" t="s">
        <v>90</v>
      </c>
      <c r="C301" s="67" t="s">
        <v>226</v>
      </c>
      <c r="D301">
        <v>2</v>
      </c>
      <c r="E301">
        <v>1</v>
      </c>
      <c r="F301">
        <v>6</v>
      </c>
      <c r="G301" t="str">
        <f t="shared" si="8"/>
        <v>BR024-46216</v>
      </c>
      <c r="H301">
        <v>5550</v>
      </c>
      <c r="I301" t="s">
        <v>274</v>
      </c>
      <c r="J301" t="s">
        <v>281</v>
      </c>
      <c r="K301" t="s">
        <v>251</v>
      </c>
      <c r="L301">
        <v>48</v>
      </c>
      <c r="M301">
        <v>60</v>
      </c>
    </row>
    <row r="302" spans="1:14" x14ac:dyDescent="0.3">
      <c r="A302" s="61" t="s">
        <v>57</v>
      </c>
      <c r="B302" s="56" t="s">
        <v>80</v>
      </c>
      <c r="C302" s="65" t="s">
        <v>200</v>
      </c>
      <c r="D302">
        <v>2</v>
      </c>
      <c r="E302">
        <v>1</v>
      </c>
      <c r="F302">
        <v>6</v>
      </c>
      <c r="G302" t="str">
        <f t="shared" si="8"/>
        <v>BR024-20216</v>
      </c>
      <c r="H302">
        <v>5550</v>
      </c>
      <c r="I302" t="s">
        <v>274</v>
      </c>
      <c r="J302" t="s">
        <v>281</v>
      </c>
      <c r="K302" t="s">
        <v>242</v>
      </c>
      <c r="L302">
        <v>40</v>
      </c>
      <c r="M302">
        <v>50</v>
      </c>
      <c r="N302" t="s">
        <v>307</v>
      </c>
    </row>
    <row r="303" spans="1:14" x14ac:dyDescent="0.3">
      <c r="A303" s="61"/>
      <c r="C303" s="65"/>
      <c r="G303" t="s">
        <v>272</v>
      </c>
      <c r="J303" t="s">
        <v>281</v>
      </c>
    </row>
    <row r="304" spans="1:14" x14ac:dyDescent="0.3">
      <c r="A304" s="62" t="s">
        <v>51</v>
      </c>
      <c r="B304" s="56" t="s">
        <v>79</v>
      </c>
      <c r="C304" s="66" t="s">
        <v>197</v>
      </c>
      <c r="D304">
        <v>2</v>
      </c>
      <c r="E304">
        <v>1</v>
      </c>
      <c r="F304">
        <v>6</v>
      </c>
      <c r="G304" t="str">
        <f t="shared" ref="G304:G338" si="9">CONCATENATE("BR024-","",C304,FIXED(D304,0,0),E304,F304)</f>
        <v>BR024-17216</v>
      </c>
      <c r="H304">
        <v>5550</v>
      </c>
      <c r="I304" t="s">
        <v>275</v>
      </c>
      <c r="J304" t="s">
        <v>281</v>
      </c>
      <c r="K304" t="s">
        <v>242</v>
      </c>
      <c r="L304">
        <v>41</v>
      </c>
      <c r="M304">
        <v>50</v>
      </c>
    </row>
    <row r="305" spans="1:14" x14ac:dyDescent="0.3">
      <c r="A305" s="61" t="s">
        <v>27</v>
      </c>
      <c r="B305" s="56" t="s">
        <v>72</v>
      </c>
      <c r="C305" s="65" t="s">
        <v>188</v>
      </c>
      <c r="D305">
        <v>2</v>
      </c>
      <c r="E305">
        <v>1</v>
      </c>
      <c r="F305">
        <v>6</v>
      </c>
      <c r="G305" t="str">
        <f t="shared" si="9"/>
        <v>BR024-08216</v>
      </c>
      <c r="H305">
        <v>5550</v>
      </c>
      <c r="I305" t="s">
        <v>275</v>
      </c>
      <c r="J305" t="s">
        <v>281</v>
      </c>
      <c r="K305" t="s">
        <v>251</v>
      </c>
      <c r="L305">
        <v>50</v>
      </c>
      <c r="M305">
        <v>64</v>
      </c>
    </row>
    <row r="306" spans="1:14" x14ac:dyDescent="0.3">
      <c r="A306" s="58" t="s">
        <v>97</v>
      </c>
      <c r="B306" s="55" t="s">
        <v>86</v>
      </c>
      <c r="C306" s="67" t="s">
        <v>219</v>
      </c>
      <c r="D306">
        <v>2</v>
      </c>
      <c r="E306">
        <v>1</v>
      </c>
      <c r="F306">
        <v>6</v>
      </c>
      <c r="G306" t="str">
        <f t="shared" si="9"/>
        <v>BR024-39216</v>
      </c>
      <c r="H306">
        <v>5550</v>
      </c>
      <c r="I306" t="s">
        <v>275</v>
      </c>
      <c r="J306" t="s">
        <v>281</v>
      </c>
      <c r="K306" t="s">
        <v>242</v>
      </c>
      <c r="L306">
        <v>53</v>
      </c>
      <c r="M306">
        <v>66</v>
      </c>
    </row>
    <row r="307" spans="1:14" x14ac:dyDescent="0.3">
      <c r="A307" s="61" t="s">
        <v>55</v>
      </c>
      <c r="B307" s="56" t="s">
        <v>79</v>
      </c>
      <c r="C307" s="65" t="s">
        <v>199</v>
      </c>
      <c r="D307">
        <v>2</v>
      </c>
      <c r="E307">
        <v>1</v>
      </c>
      <c r="F307">
        <v>6</v>
      </c>
      <c r="G307" t="str">
        <f t="shared" si="9"/>
        <v>BR024-19216</v>
      </c>
      <c r="H307">
        <v>5550</v>
      </c>
      <c r="I307" t="s">
        <v>275</v>
      </c>
      <c r="J307" t="s">
        <v>281</v>
      </c>
      <c r="K307" t="s">
        <v>242</v>
      </c>
      <c r="L307">
        <v>52</v>
      </c>
      <c r="M307">
        <v>64</v>
      </c>
    </row>
    <row r="308" spans="1:14" x14ac:dyDescent="0.3">
      <c r="A308" s="58" t="s">
        <v>98</v>
      </c>
      <c r="B308" s="55" t="s">
        <v>138</v>
      </c>
      <c r="C308" s="67" t="s">
        <v>220</v>
      </c>
      <c r="D308">
        <v>2</v>
      </c>
      <c r="E308">
        <v>1</v>
      </c>
      <c r="F308">
        <v>6</v>
      </c>
      <c r="G308" t="str">
        <f t="shared" si="9"/>
        <v>BR024-40216</v>
      </c>
      <c r="H308">
        <v>5550</v>
      </c>
      <c r="I308" t="s">
        <v>275</v>
      </c>
      <c r="J308" t="s">
        <v>281</v>
      </c>
      <c r="K308" t="s">
        <v>251</v>
      </c>
      <c r="L308">
        <v>37</v>
      </c>
      <c r="M308">
        <v>54</v>
      </c>
      <c r="N308" t="s">
        <v>331</v>
      </c>
    </row>
    <row r="309" spans="1:14" x14ac:dyDescent="0.3">
      <c r="A309" s="61" t="s">
        <v>62</v>
      </c>
      <c r="B309" s="56" t="s">
        <v>82</v>
      </c>
      <c r="C309" s="65" t="s">
        <v>205</v>
      </c>
      <c r="D309">
        <v>2</v>
      </c>
      <c r="E309">
        <v>1</v>
      </c>
      <c r="F309">
        <v>6</v>
      </c>
      <c r="G309" t="str">
        <f t="shared" si="9"/>
        <v>BR024-25216</v>
      </c>
      <c r="H309">
        <v>5550</v>
      </c>
      <c r="I309" t="s">
        <v>275</v>
      </c>
      <c r="J309" t="s">
        <v>281</v>
      </c>
      <c r="K309" t="s">
        <v>242</v>
      </c>
      <c r="L309">
        <v>46</v>
      </c>
      <c r="M309">
        <v>59</v>
      </c>
    </row>
    <row r="310" spans="1:14" x14ac:dyDescent="0.3">
      <c r="A310" s="61" t="s">
        <v>31</v>
      </c>
      <c r="B310" s="56" t="s">
        <v>74</v>
      </c>
      <c r="C310" s="65" t="s">
        <v>190</v>
      </c>
      <c r="D310">
        <v>2</v>
      </c>
      <c r="E310">
        <v>1</v>
      </c>
      <c r="F310">
        <v>6</v>
      </c>
      <c r="G310" t="str">
        <f t="shared" si="9"/>
        <v>BR024-10216</v>
      </c>
      <c r="H310">
        <v>5550</v>
      </c>
      <c r="I310" t="s">
        <v>275</v>
      </c>
      <c r="J310" t="s">
        <v>281</v>
      </c>
      <c r="K310" t="s">
        <v>251</v>
      </c>
      <c r="L310">
        <v>47</v>
      </c>
      <c r="M310">
        <v>57</v>
      </c>
    </row>
    <row r="311" spans="1:14" x14ac:dyDescent="0.3">
      <c r="A311" s="54" t="s">
        <v>282</v>
      </c>
      <c r="B311"/>
      <c r="C311" s="76" t="s">
        <v>235</v>
      </c>
      <c r="D311">
        <v>2</v>
      </c>
      <c r="E311">
        <v>1</v>
      </c>
      <c r="F311">
        <v>7</v>
      </c>
      <c r="G311" t="str">
        <f t="shared" si="9"/>
        <v>BR024-E0217</v>
      </c>
      <c r="H311">
        <v>5450</v>
      </c>
      <c r="I311" t="s">
        <v>275</v>
      </c>
      <c r="J311" t="s">
        <v>281</v>
      </c>
    </row>
    <row r="312" spans="1:14" x14ac:dyDescent="0.3">
      <c r="A312" s="58" t="s">
        <v>177</v>
      </c>
      <c r="B312" s="55" t="s">
        <v>90</v>
      </c>
      <c r="C312" s="67" t="s">
        <v>221</v>
      </c>
      <c r="D312">
        <v>2</v>
      </c>
      <c r="E312">
        <v>1</v>
      </c>
      <c r="F312">
        <v>6</v>
      </c>
      <c r="G312" t="str">
        <f t="shared" si="9"/>
        <v>BR024-41216</v>
      </c>
      <c r="H312">
        <v>5550</v>
      </c>
      <c r="I312" t="s">
        <v>275</v>
      </c>
      <c r="J312" t="s">
        <v>281</v>
      </c>
      <c r="K312" t="s">
        <v>251</v>
      </c>
      <c r="L312">
        <v>44</v>
      </c>
      <c r="M312">
        <v>62</v>
      </c>
      <c r="N312" t="s">
        <v>310</v>
      </c>
    </row>
    <row r="313" spans="1:14" x14ac:dyDescent="0.3">
      <c r="A313" s="61" t="s">
        <v>81</v>
      </c>
      <c r="B313" s="56" t="s">
        <v>82</v>
      </c>
      <c r="C313" s="65" t="s">
        <v>202</v>
      </c>
      <c r="D313">
        <v>2</v>
      </c>
      <c r="E313">
        <v>1</v>
      </c>
      <c r="F313">
        <v>6</v>
      </c>
      <c r="G313" t="str">
        <f t="shared" si="9"/>
        <v>BR024-22216</v>
      </c>
      <c r="H313">
        <v>5550</v>
      </c>
      <c r="I313" t="s">
        <v>275</v>
      </c>
      <c r="J313" t="s">
        <v>281</v>
      </c>
      <c r="K313" t="s">
        <v>242</v>
      </c>
      <c r="L313">
        <v>61</v>
      </c>
      <c r="M313">
        <v>75</v>
      </c>
    </row>
    <row r="314" spans="1:14" x14ac:dyDescent="0.3">
      <c r="A314" s="60" t="s">
        <v>21</v>
      </c>
      <c r="B314" s="56" t="s">
        <v>71</v>
      </c>
      <c r="C314" s="64" t="s">
        <v>186</v>
      </c>
      <c r="D314">
        <v>2</v>
      </c>
      <c r="E314">
        <v>1</v>
      </c>
      <c r="F314">
        <v>6</v>
      </c>
      <c r="G314" t="str">
        <f t="shared" si="9"/>
        <v>BR024-06216</v>
      </c>
      <c r="H314">
        <v>5550</v>
      </c>
      <c r="I314" t="s">
        <v>275</v>
      </c>
      <c r="J314" t="s">
        <v>281</v>
      </c>
      <c r="K314" t="s">
        <v>242</v>
      </c>
      <c r="L314">
        <v>41</v>
      </c>
      <c r="M314">
        <v>57</v>
      </c>
    </row>
    <row r="315" spans="1:14" x14ac:dyDescent="0.3">
      <c r="A315" s="61" t="s">
        <v>44</v>
      </c>
      <c r="B315" s="56" t="s">
        <v>75</v>
      </c>
      <c r="C315" s="65" t="s">
        <v>194</v>
      </c>
      <c r="D315">
        <v>2</v>
      </c>
      <c r="E315">
        <v>1</v>
      </c>
      <c r="F315">
        <v>6</v>
      </c>
      <c r="G315" t="str">
        <f t="shared" si="9"/>
        <v>BR024-14216</v>
      </c>
      <c r="H315">
        <v>5550</v>
      </c>
      <c r="I315" t="s">
        <v>275</v>
      </c>
      <c r="J315" t="s">
        <v>281</v>
      </c>
      <c r="K315" t="s">
        <v>242</v>
      </c>
      <c r="L315">
        <v>46</v>
      </c>
      <c r="M315">
        <v>55</v>
      </c>
    </row>
    <row r="316" spans="1:14" x14ac:dyDescent="0.3">
      <c r="A316" s="55" t="s">
        <v>102</v>
      </c>
      <c r="B316" s="55" t="s">
        <v>86</v>
      </c>
      <c r="C316" s="69" t="s">
        <v>227</v>
      </c>
      <c r="D316">
        <v>2</v>
      </c>
      <c r="E316">
        <v>1</v>
      </c>
      <c r="F316">
        <v>6</v>
      </c>
      <c r="G316" t="str">
        <f t="shared" si="9"/>
        <v>BR024-47216</v>
      </c>
      <c r="H316">
        <v>5550</v>
      </c>
      <c r="I316" t="s">
        <v>275</v>
      </c>
      <c r="J316" t="s">
        <v>281</v>
      </c>
      <c r="K316" t="s">
        <v>242</v>
      </c>
      <c r="L316">
        <v>38</v>
      </c>
      <c r="M316">
        <v>49</v>
      </c>
      <c r="N316" t="s">
        <v>315</v>
      </c>
    </row>
    <row r="317" spans="1:14" x14ac:dyDescent="0.3">
      <c r="A317" s="58" t="s">
        <v>110</v>
      </c>
      <c r="B317" s="55" t="s">
        <v>86</v>
      </c>
      <c r="C317" s="67" t="s">
        <v>224</v>
      </c>
      <c r="D317">
        <v>2</v>
      </c>
      <c r="E317">
        <v>1</v>
      </c>
      <c r="F317">
        <v>6</v>
      </c>
      <c r="G317" t="str">
        <f t="shared" si="9"/>
        <v>BR024-44216</v>
      </c>
      <c r="H317">
        <v>5550</v>
      </c>
      <c r="I317" t="s">
        <v>275</v>
      </c>
      <c r="J317" t="s">
        <v>281</v>
      </c>
      <c r="K317" t="s">
        <v>251</v>
      </c>
      <c r="L317">
        <v>53</v>
      </c>
      <c r="M317">
        <v>66</v>
      </c>
    </row>
    <row r="318" spans="1:14" x14ac:dyDescent="0.3">
      <c r="A318" s="61" t="s">
        <v>12</v>
      </c>
      <c r="B318" s="56" t="s">
        <v>71</v>
      </c>
      <c r="C318" s="65" t="s">
        <v>183</v>
      </c>
      <c r="D318">
        <v>2</v>
      </c>
      <c r="E318">
        <v>1</v>
      </c>
      <c r="F318">
        <v>6</v>
      </c>
      <c r="G318" t="str">
        <f t="shared" si="9"/>
        <v>BR024-03216</v>
      </c>
      <c r="H318">
        <v>5550</v>
      </c>
      <c r="I318" t="s">
        <v>275</v>
      </c>
      <c r="J318" t="s">
        <v>281</v>
      </c>
      <c r="K318" t="s">
        <v>242</v>
      </c>
      <c r="L318">
        <v>39</v>
      </c>
      <c r="M318">
        <v>54</v>
      </c>
    </row>
    <row r="319" spans="1:14" x14ac:dyDescent="0.3">
      <c r="A319" s="61" t="s">
        <v>91</v>
      </c>
      <c r="B319" s="56" t="s">
        <v>90</v>
      </c>
      <c r="C319" s="65" t="s">
        <v>213</v>
      </c>
      <c r="D319">
        <v>2</v>
      </c>
      <c r="E319">
        <v>1</v>
      </c>
      <c r="F319">
        <v>6</v>
      </c>
      <c r="G319" t="str">
        <f t="shared" si="9"/>
        <v>BR024-33216</v>
      </c>
      <c r="H319">
        <v>5550</v>
      </c>
      <c r="I319" t="s">
        <v>275</v>
      </c>
      <c r="J319" t="s">
        <v>281</v>
      </c>
      <c r="K319" t="s">
        <v>242</v>
      </c>
      <c r="L319">
        <v>43</v>
      </c>
      <c r="M319">
        <v>54</v>
      </c>
      <c r="N319" t="s">
        <v>311</v>
      </c>
    </row>
    <row r="320" spans="1:14" x14ac:dyDescent="0.3">
      <c r="A320" s="61" t="s">
        <v>41</v>
      </c>
      <c r="B320" s="56" t="s">
        <v>75</v>
      </c>
      <c r="C320" s="65" t="s">
        <v>193</v>
      </c>
      <c r="D320">
        <v>2</v>
      </c>
      <c r="E320">
        <v>1</v>
      </c>
      <c r="F320">
        <v>6</v>
      </c>
      <c r="G320" t="str">
        <f t="shared" si="9"/>
        <v>BR024-13216</v>
      </c>
      <c r="H320">
        <v>5550</v>
      </c>
      <c r="I320" t="s">
        <v>275</v>
      </c>
      <c r="J320" t="s">
        <v>281</v>
      </c>
      <c r="K320" t="s">
        <v>242</v>
      </c>
      <c r="L320">
        <v>43</v>
      </c>
      <c r="M320">
        <v>54</v>
      </c>
    </row>
    <row r="321" spans="1:14" x14ac:dyDescent="0.3">
      <c r="A321" s="58" t="s">
        <v>115</v>
      </c>
      <c r="B321" s="55" t="s">
        <v>86</v>
      </c>
      <c r="C321" s="67" t="s">
        <v>222</v>
      </c>
      <c r="D321">
        <v>2</v>
      </c>
      <c r="E321">
        <v>1</v>
      </c>
      <c r="F321">
        <v>6</v>
      </c>
      <c r="G321" t="str">
        <f t="shared" si="9"/>
        <v>BR024-42216</v>
      </c>
      <c r="H321">
        <v>5550</v>
      </c>
      <c r="I321" t="s">
        <v>275</v>
      </c>
      <c r="J321" t="s">
        <v>281</v>
      </c>
      <c r="K321" t="s">
        <v>242</v>
      </c>
      <c r="L321">
        <v>73</v>
      </c>
      <c r="M321">
        <v>79</v>
      </c>
    </row>
    <row r="322" spans="1:14" x14ac:dyDescent="0.3">
      <c r="A322" t="s">
        <v>282</v>
      </c>
      <c r="B322"/>
      <c r="C322" s="63" t="s">
        <v>235</v>
      </c>
      <c r="D322">
        <v>2</v>
      </c>
      <c r="E322">
        <v>1</v>
      </c>
      <c r="F322">
        <v>8</v>
      </c>
      <c r="G322" t="str">
        <f t="shared" si="9"/>
        <v>BR024-E0218</v>
      </c>
      <c r="H322">
        <v>5450</v>
      </c>
      <c r="I322" t="s">
        <v>275</v>
      </c>
      <c r="J322" t="s">
        <v>281</v>
      </c>
    </row>
    <row r="323" spans="1:14" x14ac:dyDescent="0.3">
      <c r="A323" s="61" t="s">
        <v>89</v>
      </c>
      <c r="B323" s="56" t="s">
        <v>90</v>
      </c>
      <c r="C323" s="65" t="s">
        <v>212</v>
      </c>
      <c r="D323">
        <v>2</v>
      </c>
      <c r="E323">
        <v>1</v>
      </c>
      <c r="F323">
        <v>6</v>
      </c>
      <c r="G323" t="str">
        <f t="shared" si="9"/>
        <v>BR024-32216</v>
      </c>
      <c r="H323">
        <v>5550</v>
      </c>
      <c r="I323" t="s">
        <v>275</v>
      </c>
      <c r="J323" t="s">
        <v>281</v>
      </c>
      <c r="K323" t="s">
        <v>251</v>
      </c>
      <c r="L323">
        <v>50</v>
      </c>
      <c r="M323">
        <v>61</v>
      </c>
      <c r="N323" t="s">
        <v>321</v>
      </c>
    </row>
    <row r="324" spans="1:14" x14ac:dyDescent="0.3">
      <c r="A324" s="61" t="s">
        <v>83</v>
      </c>
      <c r="B324" s="56" t="s">
        <v>82</v>
      </c>
      <c r="C324" s="65" t="s">
        <v>203</v>
      </c>
      <c r="D324">
        <v>2</v>
      </c>
      <c r="E324">
        <v>1</v>
      </c>
      <c r="F324">
        <v>6</v>
      </c>
      <c r="G324" t="str">
        <f t="shared" si="9"/>
        <v>BR024-23216</v>
      </c>
      <c r="H324">
        <v>5550</v>
      </c>
      <c r="I324" t="s">
        <v>275</v>
      </c>
      <c r="J324" t="s">
        <v>281</v>
      </c>
      <c r="K324" t="s">
        <v>251</v>
      </c>
      <c r="L324">
        <v>58</v>
      </c>
    </row>
    <row r="325" spans="1:14" x14ac:dyDescent="0.3">
      <c r="A325" s="61" t="s">
        <v>53</v>
      </c>
      <c r="B325" s="56" t="s">
        <v>79</v>
      </c>
      <c r="C325" s="65" t="s">
        <v>198</v>
      </c>
      <c r="D325">
        <v>2</v>
      </c>
      <c r="E325">
        <v>1</v>
      </c>
      <c r="F325">
        <v>6</v>
      </c>
      <c r="G325" t="str">
        <f t="shared" si="9"/>
        <v>BR024-18216</v>
      </c>
      <c r="H325">
        <v>5550</v>
      </c>
      <c r="I325" t="s">
        <v>275</v>
      </c>
      <c r="J325" t="s">
        <v>281</v>
      </c>
      <c r="K325" t="s">
        <v>242</v>
      </c>
      <c r="L325">
        <v>50</v>
      </c>
      <c r="M325">
        <v>64</v>
      </c>
    </row>
    <row r="326" spans="1:14" x14ac:dyDescent="0.3">
      <c r="A326" s="58" t="s">
        <v>96</v>
      </c>
      <c r="B326" s="56" t="s">
        <v>90</v>
      </c>
      <c r="C326" s="67" t="s">
        <v>218</v>
      </c>
      <c r="D326">
        <v>2</v>
      </c>
      <c r="E326">
        <v>1</v>
      </c>
      <c r="F326">
        <v>6</v>
      </c>
      <c r="G326" t="str">
        <f t="shared" si="9"/>
        <v>BR024-38216</v>
      </c>
      <c r="H326">
        <v>5550</v>
      </c>
      <c r="I326" t="s">
        <v>275</v>
      </c>
      <c r="J326" t="s">
        <v>281</v>
      </c>
      <c r="K326" t="s">
        <v>251</v>
      </c>
      <c r="L326">
        <v>48</v>
      </c>
      <c r="M326">
        <v>57</v>
      </c>
    </row>
    <row r="327" spans="1:14" x14ac:dyDescent="0.3">
      <c r="A327" s="58" t="s">
        <v>95</v>
      </c>
      <c r="B327" s="56" t="s">
        <v>90</v>
      </c>
      <c r="C327" s="67" t="s">
        <v>217</v>
      </c>
      <c r="D327">
        <v>2</v>
      </c>
      <c r="E327">
        <v>1</v>
      </c>
      <c r="F327">
        <v>6</v>
      </c>
      <c r="G327" t="str">
        <f t="shared" si="9"/>
        <v>BR024-37216</v>
      </c>
      <c r="H327">
        <v>5550</v>
      </c>
      <c r="I327" t="s">
        <v>275</v>
      </c>
      <c r="J327" t="s">
        <v>281</v>
      </c>
      <c r="K327" t="s">
        <v>251</v>
      </c>
      <c r="L327">
        <v>49</v>
      </c>
      <c r="M327">
        <v>61</v>
      </c>
      <c r="N327" t="s">
        <v>316</v>
      </c>
    </row>
    <row r="328" spans="1:14" x14ac:dyDescent="0.3">
      <c r="A328" s="61" t="s">
        <v>18</v>
      </c>
      <c r="B328" s="56" t="s">
        <v>71</v>
      </c>
      <c r="C328" s="65" t="s">
        <v>185</v>
      </c>
      <c r="D328">
        <v>2</v>
      </c>
      <c r="E328">
        <v>1</v>
      </c>
      <c r="F328">
        <v>6</v>
      </c>
      <c r="G328" t="str">
        <f t="shared" si="9"/>
        <v>BR024-05216</v>
      </c>
      <c r="H328">
        <v>5550</v>
      </c>
      <c r="I328" t="s">
        <v>275</v>
      </c>
      <c r="J328" t="s">
        <v>281</v>
      </c>
      <c r="K328" t="s">
        <v>242</v>
      </c>
      <c r="L328">
        <v>70</v>
      </c>
    </row>
    <row r="329" spans="1:14" x14ac:dyDescent="0.3">
      <c r="A329" s="61" t="s">
        <v>87</v>
      </c>
      <c r="B329" s="56" t="s">
        <v>88</v>
      </c>
      <c r="C329" s="65" t="s">
        <v>211</v>
      </c>
      <c r="D329">
        <v>2</v>
      </c>
      <c r="E329">
        <v>1</v>
      </c>
      <c r="F329">
        <v>6</v>
      </c>
      <c r="G329" t="str">
        <f t="shared" si="9"/>
        <v>BR024-31216</v>
      </c>
      <c r="H329">
        <v>5550</v>
      </c>
      <c r="I329" t="s">
        <v>275</v>
      </c>
      <c r="J329" t="s">
        <v>281</v>
      </c>
      <c r="K329" t="s">
        <v>242</v>
      </c>
      <c r="L329">
        <v>50</v>
      </c>
      <c r="M329">
        <v>67</v>
      </c>
      <c r="N329" t="s">
        <v>316</v>
      </c>
    </row>
    <row r="330" spans="1:14" x14ac:dyDescent="0.3">
      <c r="A330" s="58" t="s">
        <v>94</v>
      </c>
      <c r="B330" s="56" t="s">
        <v>88</v>
      </c>
      <c r="C330" s="67" t="s">
        <v>216</v>
      </c>
      <c r="D330">
        <v>2</v>
      </c>
      <c r="E330">
        <v>1</v>
      </c>
      <c r="F330">
        <v>6</v>
      </c>
      <c r="G330" t="str">
        <f t="shared" si="9"/>
        <v>BR024-36216</v>
      </c>
      <c r="H330">
        <v>5550</v>
      </c>
      <c r="I330" t="s">
        <v>275</v>
      </c>
      <c r="J330" t="s">
        <v>281</v>
      </c>
      <c r="K330" t="s">
        <v>242</v>
      </c>
      <c r="L330">
        <v>47</v>
      </c>
      <c r="M330">
        <v>61</v>
      </c>
      <c r="N330" t="s">
        <v>312</v>
      </c>
    </row>
    <row r="331" spans="1:14" x14ac:dyDescent="0.3">
      <c r="A331" s="61" t="s">
        <v>84</v>
      </c>
      <c r="B331" s="56" t="s">
        <v>82</v>
      </c>
      <c r="C331" s="65" t="s">
        <v>204</v>
      </c>
      <c r="D331">
        <v>2</v>
      </c>
      <c r="E331">
        <v>1</v>
      </c>
      <c r="F331">
        <v>6</v>
      </c>
      <c r="G331" t="str">
        <f t="shared" si="9"/>
        <v>BR024-24216</v>
      </c>
      <c r="H331">
        <v>5550</v>
      </c>
      <c r="I331" t="s">
        <v>275</v>
      </c>
      <c r="J331" t="s">
        <v>281</v>
      </c>
      <c r="K331" t="s">
        <v>251</v>
      </c>
      <c r="L331">
        <v>49</v>
      </c>
      <c r="M331">
        <v>62</v>
      </c>
    </row>
    <row r="332" spans="1:14" x14ac:dyDescent="0.3">
      <c r="A332" s="62" t="s">
        <v>68</v>
      </c>
      <c r="B332" s="56" t="s">
        <v>82</v>
      </c>
      <c r="C332" s="66" t="s">
        <v>208</v>
      </c>
      <c r="D332">
        <v>2</v>
      </c>
      <c r="E332">
        <v>1</v>
      </c>
      <c r="F332">
        <v>6</v>
      </c>
      <c r="G332" t="str">
        <f t="shared" si="9"/>
        <v>BR024-28216</v>
      </c>
      <c r="H332">
        <v>5550</v>
      </c>
      <c r="I332" t="s">
        <v>275</v>
      </c>
      <c r="J332" t="s">
        <v>281</v>
      </c>
      <c r="K332" t="s">
        <v>242</v>
      </c>
      <c r="L332">
        <v>42</v>
      </c>
      <c r="M332">
        <v>55</v>
      </c>
    </row>
    <row r="333" spans="1:14" x14ac:dyDescent="0.3">
      <c r="A333" s="54" t="s">
        <v>282</v>
      </c>
      <c r="B333"/>
      <c r="C333" s="76" t="s">
        <v>235</v>
      </c>
      <c r="D333">
        <v>2</v>
      </c>
      <c r="E333">
        <v>1</v>
      </c>
      <c r="F333">
        <v>9</v>
      </c>
      <c r="G333" t="str">
        <f t="shared" si="9"/>
        <v>BR024-E0219</v>
      </c>
      <c r="H333">
        <v>5450</v>
      </c>
      <c r="I333" t="s">
        <v>275</v>
      </c>
      <c r="J333" t="s">
        <v>281</v>
      </c>
    </row>
    <row r="334" spans="1:14" x14ac:dyDescent="0.3">
      <c r="A334" s="61" t="s">
        <v>24</v>
      </c>
      <c r="B334" s="56" t="s">
        <v>72</v>
      </c>
      <c r="C334" s="65" t="s">
        <v>187</v>
      </c>
      <c r="D334">
        <v>2</v>
      </c>
      <c r="E334">
        <v>1</v>
      </c>
      <c r="F334">
        <v>6</v>
      </c>
      <c r="G334" t="str">
        <f t="shared" si="9"/>
        <v>BR024-07216</v>
      </c>
      <c r="H334">
        <v>5550</v>
      </c>
      <c r="I334" t="s">
        <v>275</v>
      </c>
      <c r="J334" t="s">
        <v>281</v>
      </c>
      <c r="K334" t="s">
        <v>242</v>
      </c>
      <c r="L334">
        <v>48</v>
      </c>
      <c r="M334">
        <v>63</v>
      </c>
    </row>
    <row r="335" spans="1:14" x14ac:dyDescent="0.3">
      <c r="A335" s="58" t="s">
        <v>114</v>
      </c>
      <c r="B335" s="55" t="s">
        <v>90</v>
      </c>
      <c r="C335" s="67" t="s">
        <v>223</v>
      </c>
      <c r="D335">
        <v>2</v>
      </c>
      <c r="E335">
        <v>1</v>
      </c>
      <c r="F335">
        <v>6</v>
      </c>
      <c r="G335" t="str">
        <f t="shared" si="9"/>
        <v>BR024-43216</v>
      </c>
      <c r="H335">
        <v>5550</v>
      </c>
      <c r="I335" t="s">
        <v>275</v>
      </c>
      <c r="J335" t="s">
        <v>281</v>
      </c>
      <c r="K335" t="s">
        <v>251</v>
      </c>
      <c r="L335">
        <v>62</v>
      </c>
      <c r="M335">
        <v>73</v>
      </c>
    </row>
    <row r="336" spans="1:14" x14ac:dyDescent="0.3">
      <c r="A336" s="61" t="s">
        <v>64</v>
      </c>
      <c r="B336" s="56" t="s">
        <v>82</v>
      </c>
      <c r="C336" s="65" t="s">
        <v>206</v>
      </c>
      <c r="D336">
        <v>2</v>
      </c>
      <c r="E336">
        <v>1</v>
      </c>
      <c r="F336">
        <v>6</v>
      </c>
      <c r="G336" t="str">
        <f t="shared" si="9"/>
        <v>BR024-26216</v>
      </c>
      <c r="H336">
        <v>5550</v>
      </c>
      <c r="I336" t="s">
        <v>275</v>
      </c>
      <c r="J336" t="s">
        <v>281</v>
      </c>
      <c r="K336" t="s">
        <v>251</v>
      </c>
      <c r="L336">
        <v>40</v>
      </c>
      <c r="M336">
        <v>53</v>
      </c>
      <c r="N336" t="s">
        <v>315</v>
      </c>
    </row>
    <row r="337" spans="1:14" x14ac:dyDescent="0.3">
      <c r="A337" s="61" t="s">
        <v>66</v>
      </c>
      <c r="B337" s="56" t="s">
        <v>82</v>
      </c>
      <c r="C337" s="65" t="s">
        <v>207</v>
      </c>
      <c r="D337">
        <v>2</v>
      </c>
      <c r="E337">
        <v>1</v>
      </c>
      <c r="F337">
        <v>6</v>
      </c>
      <c r="G337" t="str">
        <f t="shared" si="9"/>
        <v>BR024-27216</v>
      </c>
      <c r="H337">
        <v>5550</v>
      </c>
      <c r="I337" t="s">
        <v>275</v>
      </c>
      <c r="J337" t="s">
        <v>281</v>
      </c>
      <c r="K337" t="s">
        <v>251</v>
      </c>
      <c r="L337">
        <v>53</v>
      </c>
      <c r="M337">
        <v>66</v>
      </c>
      <c r="N337" t="s">
        <v>311</v>
      </c>
    </row>
    <row r="338" spans="1:14" x14ac:dyDescent="0.3">
      <c r="A338" s="61" t="s">
        <v>92</v>
      </c>
      <c r="B338" s="56" t="s">
        <v>90</v>
      </c>
      <c r="C338" s="65" t="s">
        <v>214</v>
      </c>
      <c r="D338">
        <v>2</v>
      </c>
      <c r="E338">
        <v>1</v>
      </c>
      <c r="F338">
        <v>6</v>
      </c>
      <c r="G338" t="str">
        <f t="shared" si="9"/>
        <v>BR024-34216</v>
      </c>
      <c r="H338">
        <v>5550</v>
      </c>
      <c r="I338" t="s">
        <v>275</v>
      </c>
      <c r="J338" t="s">
        <v>281</v>
      </c>
      <c r="K338" t="s">
        <v>242</v>
      </c>
      <c r="L338">
        <v>60</v>
      </c>
      <c r="M338">
        <v>72</v>
      </c>
    </row>
    <row r="339" spans="1:14" x14ac:dyDescent="0.3">
      <c r="A339" s="61"/>
      <c r="C339" s="65"/>
      <c r="G339" t="s">
        <v>272</v>
      </c>
      <c r="J339" t="s">
        <v>281</v>
      </c>
    </row>
    <row r="340" spans="1:14" x14ac:dyDescent="0.3">
      <c r="A340" s="55" t="s">
        <v>100</v>
      </c>
      <c r="B340" s="55" t="s">
        <v>90</v>
      </c>
      <c r="C340" s="69" t="s">
        <v>229</v>
      </c>
      <c r="D340">
        <v>2</v>
      </c>
      <c r="E340">
        <v>1</v>
      </c>
      <c r="F340">
        <v>6</v>
      </c>
      <c r="G340" t="str">
        <f t="shared" ref="G340:G374" si="10">CONCATENATE("BR024-","",C340,FIXED(D340,0,0),E340,F340)</f>
        <v>BR024-49216</v>
      </c>
      <c r="H340">
        <v>5550</v>
      </c>
      <c r="I340" t="s">
        <v>276</v>
      </c>
      <c r="J340" t="s">
        <v>281</v>
      </c>
      <c r="K340" t="s">
        <v>242</v>
      </c>
      <c r="L340">
        <v>41</v>
      </c>
      <c r="M340">
        <v>53</v>
      </c>
    </row>
    <row r="341" spans="1:14" x14ac:dyDescent="0.3">
      <c r="A341" s="61" t="s">
        <v>69</v>
      </c>
      <c r="B341" s="56" t="s">
        <v>82</v>
      </c>
      <c r="C341" s="65" t="s">
        <v>209</v>
      </c>
      <c r="D341">
        <v>2</v>
      </c>
      <c r="E341">
        <v>1</v>
      </c>
      <c r="F341">
        <v>7</v>
      </c>
      <c r="G341" t="str">
        <f t="shared" si="10"/>
        <v>BR024-29217</v>
      </c>
      <c r="H341">
        <v>5550</v>
      </c>
      <c r="I341" t="s">
        <v>276</v>
      </c>
      <c r="J341" t="s">
        <v>281</v>
      </c>
      <c r="K341" t="s">
        <v>242</v>
      </c>
      <c r="L341">
        <v>42</v>
      </c>
      <c r="M341">
        <v>59</v>
      </c>
      <c r="N341" t="s">
        <v>312</v>
      </c>
    </row>
    <row r="342" spans="1:14" x14ac:dyDescent="0.3">
      <c r="A342" s="58" t="s">
        <v>108</v>
      </c>
      <c r="B342" s="55" t="s">
        <v>90</v>
      </c>
      <c r="C342" s="69" t="s">
        <v>226</v>
      </c>
      <c r="D342">
        <v>2</v>
      </c>
      <c r="E342">
        <v>1</v>
      </c>
      <c r="F342">
        <v>7</v>
      </c>
      <c r="G342" t="str">
        <f t="shared" si="10"/>
        <v>BR024-46217</v>
      </c>
      <c r="H342">
        <v>5550</v>
      </c>
      <c r="I342" t="s">
        <v>276</v>
      </c>
      <c r="J342" t="s">
        <v>281</v>
      </c>
      <c r="K342" t="s">
        <v>251</v>
      </c>
      <c r="L342">
        <v>46</v>
      </c>
      <c r="M342">
        <v>57</v>
      </c>
    </row>
    <row r="343" spans="1:14" x14ac:dyDescent="0.3">
      <c r="A343" s="58" t="s">
        <v>109</v>
      </c>
      <c r="B343" s="55" t="s">
        <v>88</v>
      </c>
      <c r="C343" s="69" t="s">
        <v>225</v>
      </c>
      <c r="D343">
        <v>2</v>
      </c>
      <c r="E343">
        <v>1</v>
      </c>
      <c r="F343">
        <v>7</v>
      </c>
      <c r="G343" t="str">
        <f t="shared" si="10"/>
        <v>BR024-45217</v>
      </c>
      <c r="H343">
        <v>5550</v>
      </c>
      <c r="I343" t="s">
        <v>276</v>
      </c>
      <c r="J343" t="s">
        <v>281</v>
      </c>
      <c r="K343" t="s">
        <v>251</v>
      </c>
      <c r="L343">
        <v>57</v>
      </c>
      <c r="M343">
        <v>71</v>
      </c>
    </row>
    <row r="344" spans="1:14" x14ac:dyDescent="0.3">
      <c r="A344" s="61" t="s">
        <v>18</v>
      </c>
      <c r="B344" s="56" t="s">
        <v>71</v>
      </c>
      <c r="C344" s="65" t="s">
        <v>185</v>
      </c>
      <c r="D344">
        <v>2</v>
      </c>
      <c r="E344">
        <v>1</v>
      </c>
      <c r="F344">
        <v>7</v>
      </c>
      <c r="G344" t="str">
        <f t="shared" si="10"/>
        <v>BR024-05217</v>
      </c>
      <c r="H344">
        <v>5550</v>
      </c>
      <c r="I344" t="s">
        <v>276</v>
      </c>
      <c r="J344" t="s">
        <v>281</v>
      </c>
      <c r="K344" t="s">
        <v>242</v>
      </c>
      <c r="L344">
        <v>70</v>
      </c>
    </row>
    <row r="345" spans="1:14" x14ac:dyDescent="0.3">
      <c r="A345" t="s">
        <v>282</v>
      </c>
      <c r="B345"/>
      <c r="C345" s="63" t="s">
        <v>235</v>
      </c>
      <c r="D345">
        <v>2</v>
      </c>
      <c r="E345">
        <v>1</v>
      </c>
      <c r="F345" t="s">
        <v>236</v>
      </c>
      <c r="G345" t="str">
        <f t="shared" si="10"/>
        <v>BR024-E021A</v>
      </c>
      <c r="H345">
        <v>5450</v>
      </c>
      <c r="I345" t="s">
        <v>276</v>
      </c>
      <c r="J345" t="s">
        <v>281</v>
      </c>
    </row>
    <row r="346" spans="1:14" x14ac:dyDescent="0.3">
      <c r="A346" s="58" t="s">
        <v>95</v>
      </c>
      <c r="B346" s="56" t="s">
        <v>90</v>
      </c>
      <c r="C346" s="67" t="s">
        <v>217</v>
      </c>
      <c r="D346">
        <v>2</v>
      </c>
      <c r="E346">
        <v>1</v>
      </c>
      <c r="F346">
        <v>7</v>
      </c>
      <c r="G346" t="str">
        <f t="shared" si="10"/>
        <v>BR024-37217</v>
      </c>
      <c r="H346">
        <v>5550</v>
      </c>
      <c r="I346" t="s">
        <v>276</v>
      </c>
      <c r="J346" t="s">
        <v>281</v>
      </c>
      <c r="K346" t="s">
        <v>251</v>
      </c>
      <c r="L346">
        <v>46</v>
      </c>
      <c r="M346">
        <v>57</v>
      </c>
    </row>
    <row r="347" spans="1:14" x14ac:dyDescent="0.3">
      <c r="A347" s="61" t="s">
        <v>66</v>
      </c>
      <c r="B347" s="56" t="s">
        <v>82</v>
      </c>
      <c r="C347" s="65" t="s">
        <v>207</v>
      </c>
      <c r="D347">
        <v>2</v>
      </c>
      <c r="E347">
        <v>1</v>
      </c>
      <c r="F347">
        <v>7</v>
      </c>
      <c r="G347" t="str">
        <f t="shared" si="10"/>
        <v>BR024-27217</v>
      </c>
      <c r="H347">
        <v>5550</v>
      </c>
      <c r="I347" t="s">
        <v>276</v>
      </c>
      <c r="J347" t="s">
        <v>281</v>
      </c>
      <c r="K347" t="s">
        <v>251</v>
      </c>
      <c r="L347">
        <v>48</v>
      </c>
      <c r="M347">
        <v>58</v>
      </c>
    </row>
    <row r="348" spans="1:14" x14ac:dyDescent="0.3">
      <c r="A348" s="61" t="s">
        <v>38</v>
      </c>
      <c r="B348" s="56" t="s">
        <v>75</v>
      </c>
      <c r="C348" s="65" t="s">
        <v>192</v>
      </c>
      <c r="D348">
        <v>2</v>
      </c>
      <c r="E348">
        <v>1</v>
      </c>
      <c r="F348">
        <v>7</v>
      </c>
      <c r="G348" t="str">
        <f t="shared" si="10"/>
        <v>BR024-12217</v>
      </c>
      <c r="H348">
        <v>5550</v>
      </c>
      <c r="I348" t="s">
        <v>276</v>
      </c>
      <c r="J348" t="s">
        <v>281</v>
      </c>
      <c r="K348" t="s">
        <v>242</v>
      </c>
      <c r="L348">
        <v>38</v>
      </c>
      <c r="M348">
        <v>49</v>
      </c>
    </row>
    <row r="349" spans="1:14" x14ac:dyDescent="0.3">
      <c r="A349" s="61" t="s">
        <v>41</v>
      </c>
      <c r="B349" s="56" t="s">
        <v>75</v>
      </c>
      <c r="C349" s="65" t="s">
        <v>193</v>
      </c>
      <c r="D349">
        <v>2</v>
      </c>
      <c r="E349">
        <v>1</v>
      </c>
      <c r="F349">
        <v>7</v>
      </c>
      <c r="G349" t="str">
        <f t="shared" si="10"/>
        <v>BR024-13217</v>
      </c>
      <c r="H349">
        <v>5550</v>
      </c>
      <c r="I349" t="s">
        <v>276</v>
      </c>
      <c r="J349" t="s">
        <v>281</v>
      </c>
      <c r="K349" t="s">
        <v>242</v>
      </c>
      <c r="L349">
        <v>43</v>
      </c>
      <c r="M349">
        <v>53</v>
      </c>
    </row>
    <row r="350" spans="1:14" x14ac:dyDescent="0.3">
      <c r="A350" s="61" t="s">
        <v>93</v>
      </c>
      <c r="B350" s="56" t="s">
        <v>86</v>
      </c>
      <c r="C350" s="65" t="s">
        <v>215</v>
      </c>
      <c r="D350">
        <v>2</v>
      </c>
      <c r="E350">
        <v>1</v>
      </c>
      <c r="F350">
        <v>7</v>
      </c>
      <c r="G350" t="str">
        <f t="shared" si="10"/>
        <v>BR024-35217</v>
      </c>
      <c r="H350">
        <v>5550</v>
      </c>
      <c r="I350" t="s">
        <v>276</v>
      </c>
      <c r="J350" t="s">
        <v>281</v>
      </c>
      <c r="K350" t="s">
        <v>251</v>
      </c>
      <c r="L350">
        <v>53</v>
      </c>
      <c r="M350">
        <v>67</v>
      </c>
      <c r="N350" t="s">
        <v>329</v>
      </c>
    </row>
    <row r="351" spans="1:14" x14ac:dyDescent="0.3">
      <c r="A351" s="55" t="s">
        <v>101</v>
      </c>
      <c r="B351" s="55" t="s">
        <v>88</v>
      </c>
      <c r="C351" s="69" t="s">
        <v>228</v>
      </c>
      <c r="D351">
        <v>2</v>
      </c>
      <c r="E351">
        <v>1</v>
      </c>
      <c r="F351">
        <v>7</v>
      </c>
      <c r="G351" t="str">
        <f t="shared" si="10"/>
        <v>BR024-48217</v>
      </c>
      <c r="H351">
        <v>5550</v>
      </c>
      <c r="I351" t="s">
        <v>276</v>
      </c>
      <c r="J351" t="s">
        <v>281</v>
      </c>
      <c r="K351" t="s">
        <v>251</v>
      </c>
      <c r="L351">
        <v>46</v>
      </c>
      <c r="M351">
        <v>57</v>
      </c>
    </row>
    <row r="352" spans="1:14" x14ac:dyDescent="0.3">
      <c r="A352" s="61" t="s">
        <v>12</v>
      </c>
      <c r="B352" s="56" t="s">
        <v>71</v>
      </c>
      <c r="C352" s="65" t="s">
        <v>183</v>
      </c>
      <c r="D352">
        <v>2</v>
      </c>
      <c r="E352">
        <v>1</v>
      </c>
      <c r="F352">
        <v>7</v>
      </c>
      <c r="G352" t="str">
        <f t="shared" si="10"/>
        <v>BR024-03217</v>
      </c>
      <c r="H352">
        <v>5550</v>
      </c>
      <c r="I352" t="s">
        <v>276</v>
      </c>
      <c r="J352" t="s">
        <v>281</v>
      </c>
      <c r="K352" t="s">
        <v>242</v>
      </c>
      <c r="L352">
        <v>37</v>
      </c>
      <c r="M352">
        <v>45</v>
      </c>
    </row>
    <row r="353" spans="1:14" x14ac:dyDescent="0.3">
      <c r="A353" s="55" t="s">
        <v>100</v>
      </c>
      <c r="B353" s="55" t="s">
        <v>90</v>
      </c>
      <c r="C353" s="69" t="s">
        <v>229</v>
      </c>
      <c r="D353">
        <v>2</v>
      </c>
      <c r="E353">
        <v>1</v>
      </c>
      <c r="F353">
        <v>7</v>
      </c>
      <c r="G353" t="str">
        <f t="shared" si="10"/>
        <v>BR024-49217</v>
      </c>
      <c r="H353">
        <v>5550</v>
      </c>
      <c r="I353" t="s">
        <v>276</v>
      </c>
      <c r="J353" t="s">
        <v>281</v>
      </c>
      <c r="K353" t="s">
        <v>251</v>
      </c>
      <c r="L353">
        <v>40</v>
      </c>
      <c r="M353">
        <v>50</v>
      </c>
      <c r="N353" t="s">
        <v>300</v>
      </c>
    </row>
    <row r="354" spans="1:14" x14ac:dyDescent="0.3">
      <c r="A354" s="61" t="s">
        <v>34</v>
      </c>
      <c r="B354" s="56" t="s">
        <v>74</v>
      </c>
      <c r="C354" s="65" t="s">
        <v>191</v>
      </c>
      <c r="D354">
        <v>2</v>
      </c>
      <c r="E354">
        <v>1</v>
      </c>
      <c r="F354">
        <v>7</v>
      </c>
      <c r="G354" t="str">
        <f t="shared" si="10"/>
        <v>BR024-11217</v>
      </c>
      <c r="H354">
        <v>5550</v>
      </c>
      <c r="I354" t="s">
        <v>276</v>
      </c>
      <c r="J354" t="s">
        <v>281</v>
      </c>
      <c r="K354" t="s">
        <v>242</v>
      </c>
      <c r="L354">
        <v>38</v>
      </c>
      <c r="M354">
        <v>50</v>
      </c>
    </row>
    <row r="355" spans="1:14" x14ac:dyDescent="0.3">
      <c r="A355" s="61" t="s">
        <v>68</v>
      </c>
      <c r="B355" s="56" t="s">
        <v>82</v>
      </c>
      <c r="C355" s="65" t="s">
        <v>208</v>
      </c>
      <c r="D355">
        <v>2</v>
      </c>
      <c r="E355">
        <v>1</v>
      </c>
      <c r="F355">
        <v>7</v>
      </c>
      <c r="G355" t="str">
        <f t="shared" si="10"/>
        <v>BR024-28217</v>
      </c>
      <c r="H355">
        <v>5550</v>
      </c>
      <c r="I355" t="s">
        <v>276</v>
      </c>
      <c r="J355" t="s">
        <v>281</v>
      </c>
      <c r="K355" t="s">
        <v>242</v>
      </c>
      <c r="L355">
        <v>36</v>
      </c>
      <c r="M355">
        <v>46</v>
      </c>
    </row>
    <row r="356" spans="1:14" x14ac:dyDescent="0.3">
      <c r="A356" s="54" t="s">
        <v>282</v>
      </c>
      <c r="B356"/>
      <c r="C356" s="76" t="s">
        <v>235</v>
      </c>
      <c r="D356">
        <v>2</v>
      </c>
      <c r="E356">
        <v>1</v>
      </c>
      <c r="F356" t="s">
        <v>237</v>
      </c>
      <c r="G356" t="str">
        <f t="shared" si="10"/>
        <v>BR024-E021B</v>
      </c>
      <c r="H356">
        <v>5450</v>
      </c>
      <c r="I356" t="s">
        <v>276</v>
      </c>
      <c r="J356" t="s">
        <v>281</v>
      </c>
    </row>
    <row r="357" spans="1:14" x14ac:dyDescent="0.3">
      <c r="A357" s="61" t="s">
        <v>31</v>
      </c>
      <c r="B357" s="56" t="s">
        <v>74</v>
      </c>
      <c r="C357" s="65" t="s">
        <v>190</v>
      </c>
      <c r="D357">
        <v>2</v>
      </c>
      <c r="E357">
        <v>1</v>
      </c>
      <c r="F357">
        <v>7</v>
      </c>
      <c r="G357" t="str">
        <f t="shared" si="10"/>
        <v>BR024-10217</v>
      </c>
      <c r="H357">
        <v>5550</v>
      </c>
      <c r="I357" t="s">
        <v>276</v>
      </c>
      <c r="J357" t="s">
        <v>281</v>
      </c>
      <c r="K357" t="s">
        <v>251</v>
      </c>
      <c r="L357">
        <v>50</v>
      </c>
      <c r="M357">
        <v>62</v>
      </c>
    </row>
    <row r="358" spans="1:14" x14ac:dyDescent="0.3">
      <c r="A358" s="61" t="s">
        <v>44</v>
      </c>
      <c r="B358" s="56" t="s">
        <v>75</v>
      </c>
      <c r="C358" s="65" t="s">
        <v>194</v>
      </c>
      <c r="D358">
        <v>2</v>
      </c>
      <c r="E358">
        <v>1</v>
      </c>
      <c r="F358">
        <v>7</v>
      </c>
      <c r="G358" t="str">
        <f t="shared" si="10"/>
        <v>BR024-14217</v>
      </c>
      <c r="H358">
        <v>5550</v>
      </c>
      <c r="I358" t="s">
        <v>276</v>
      </c>
      <c r="J358" t="s">
        <v>281</v>
      </c>
      <c r="K358" t="s">
        <v>242</v>
      </c>
      <c r="L358">
        <v>47</v>
      </c>
      <c r="M358">
        <v>58</v>
      </c>
    </row>
    <row r="359" spans="1:14" x14ac:dyDescent="0.3">
      <c r="A359" s="58" t="s">
        <v>110</v>
      </c>
      <c r="B359" s="55" t="s">
        <v>86</v>
      </c>
      <c r="C359" s="69" t="s">
        <v>224</v>
      </c>
      <c r="D359">
        <v>2</v>
      </c>
      <c r="E359">
        <v>1</v>
      </c>
      <c r="F359">
        <v>7</v>
      </c>
      <c r="G359" t="str">
        <f t="shared" si="10"/>
        <v>BR024-44217</v>
      </c>
      <c r="H359">
        <v>5550</v>
      </c>
      <c r="I359" t="s">
        <v>276</v>
      </c>
      <c r="J359" t="s">
        <v>281</v>
      </c>
      <c r="K359" t="s">
        <v>251</v>
      </c>
      <c r="L359">
        <v>52</v>
      </c>
      <c r="M359">
        <v>64</v>
      </c>
    </row>
    <row r="360" spans="1:14" x14ac:dyDescent="0.3">
      <c r="A360" s="60" t="s">
        <v>9</v>
      </c>
      <c r="B360" s="56" t="s">
        <v>70</v>
      </c>
      <c r="C360" s="64" t="s">
        <v>182</v>
      </c>
      <c r="D360">
        <v>2</v>
      </c>
      <c r="E360">
        <v>1</v>
      </c>
      <c r="F360">
        <v>7</v>
      </c>
      <c r="G360" t="str">
        <f t="shared" si="10"/>
        <v>BR024-02217</v>
      </c>
      <c r="H360">
        <v>5550</v>
      </c>
      <c r="I360" t="s">
        <v>276</v>
      </c>
      <c r="J360" t="s">
        <v>281</v>
      </c>
      <c r="K360" t="s">
        <v>242</v>
      </c>
      <c r="L360">
        <v>38</v>
      </c>
      <c r="M360">
        <v>48</v>
      </c>
    </row>
    <row r="361" spans="1:14" x14ac:dyDescent="0.3">
      <c r="A361" s="61" t="s">
        <v>30</v>
      </c>
      <c r="B361" s="56" t="s">
        <v>74</v>
      </c>
      <c r="C361" s="65" t="s">
        <v>189</v>
      </c>
      <c r="D361">
        <v>2</v>
      </c>
      <c r="E361">
        <v>1</v>
      </c>
      <c r="F361">
        <v>7</v>
      </c>
      <c r="G361" t="str">
        <f t="shared" si="10"/>
        <v>BR024-09217</v>
      </c>
      <c r="H361">
        <v>5550</v>
      </c>
      <c r="I361" t="s">
        <v>276</v>
      </c>
      <c r="J361" t="s">
        <v>281</v>
      </c>
      <c r="K361" t="s">
        <v>242</v>
      </c>
      <c r="L361">
        <v>39</v>
      </c>
      <c r="M361">
        <v>48</v>
      </c>
      <c r="N361" t="s">
        <v>331</v>
      </c>
    </row>
    <row r="362" spans="1:14" x14ac:dyDescent="0.3">
      <c r="A362" s="61" t="s">
        <v>49</v>
      </c>
      <c r="B362" s="56" t="s">
        <v>75</v>
      </c>
      <c r="C362" s="65" t="s">
        <v>196</v>
      </c>
      <c r="D362">
        <v>2</v>
      </c>
      <c r="E362">
        <v>1</v>
      </c>
      <c r="F362">
        <v>7</v>
      </c>
      <c r="G362" t="str">
        <f t="shared" si="10"/>
        <v>BR024-16217</v>
      </c>
      <c r="H362">
        <v>5550</v>
      </c>
      <c r="I362" t="s">
        <v>276</v>
      </c>
      <c r="J362" t="s">
        <v>281</v>
      </c>
      <c r="K362" t="s">
        <v>242</v>
      </c>
      <c r="L362">
        <v>55</v>
      </c>
      <c r="M362">
        <v>70</v>
      </c>
      <c r="N362" t="s">
        <v>298</v>
      </c>
    </row>
    <row r="363" spans="1:14" x14ac:dyDescent="0.3">
      <c r="A363" s="61" t="s">
        <v>81</v>
      </c>
      <c r="B363" s="56" t="s">
        <v>82</v>
      </c>
      <c r="C363" s="65" t="s">
        <v>202</v>
      </c>
      <c r="D363">
        <v>2</v>
      </c>
      <c r="E363">
        <v>1</v>
      </c>
      <c r="F363">
        <v>7</v>
      </c>
      <c r="G363" t="str">
        <f t="shared" si="10"/>
        <v>BR024-22217</v>
      </c>
      <c r="H363">
        <v>5550</v>
      </c>
      <c r="I363" t="s">
        <v>276</v>
      </c>
      <c r="J363" t="s">
        <v>281</v>
      </c>
      <c r="K363" t="s">
        <v>242</v>
      </c>
      <c r="L363">
        <v>50</v>
      </c>
      <c r="M363">
        <v>70</v>
      </c>
      <c r="N363" t="s">
        <v>325</v>
      </c>
    </row>
    <row r="364" spans="1:14" x14ac:dyDescent="0.3">
      <c r="A364" s="60" t="s">
        <v>21</v>
      </c>
      <c r="B364" s="56" t="s">
        <v>71</v>
      </c>
      <c r="C364" s="64" t="s">
        <v>186</v>
      </c>
      <c r="D364">
        <v>2</v>
      </c>
      <c r="E364">
        <v>1</v>
      </c>
      <c r="F364">
        <v>7</v>
      </c>
      <c r="G364" t="str">
        <f t="shared" si="10"/>
        <v>BR024-06217</v>
      </c>
      <c r="H364">
        <v>5550</v>
      </c>
      <c r="I364" t="s">
        <v>276</v>
      </c>
      <c r="J364" t="s">
        <v>281</v>
      </c>
      <c r="K364" t="s">
        <v>242</v>
      </c>
      <c r="L364">
        <v>41</v>
      </c>
      <c r="M364">
        <v>57</v>
      </c>
    </row>
    <row r="365" spans="1:14" x14ac:dyDescent="0.3">
      <c r="A365" s="58" t="s">
        <v>97</v>
      </c>
      <c r="B365" s="55" t="s">
        <v>86</v>
      </c>
      <c r="C365" s="67" t="s">
        <v>219</v>
      </c>
      <c r="D365">
        <v>2</v>
      </c>
      <c r="E365">
        <v>1</v>
      </c>
      <c r="F365">
        <v>7</v>
      </c>
      <c r="G365" t="str">
        <f t="shared" si="10"/>
        <v>BR024-39217</v>
      </c>
      <c r="H365">
        <v>5550</v>
      </c>
      <c r="I365" t="s">
        <v>276</v>
      </c>
      <c r="J365" t="s">
        <v>281</v>
      </c>
      <c r="K365" t="s">
        <v>242</v>
      </c>
      <c r="L365">
        <v>50</v>
      </c>
      <c r="M365">
        <v>62</v>
      </c>
    </row>
    <row r="366" spans="1:14" x14ac:dyDescent="0.3">
      <c r="A366" s="58" t="s">
        <v>114</v>
      </c>
      <c r="B366" s="55" t="s">
        <v>90</v>
      </c>
      <c r="C366" s="69" t="s">
        <v>223</v>
      </c>
      <c r="D366">
        <v>2</v>
      </c>
      <c r="E366">
        <v>1</v>
      </c>
      <c r="F366">
        <v>7</v>
      </c>
      <c r="G366" t="str">
        <f t="shared" si="10"/>
        <v>BR024-43217</v>
      </c>
      <c r="H366">
        <v>5550</v>
      </c>
      <c r="I366" t="s">
        <v>276</v>
      </c>
      <c r="J366" t="s">
        <v>281</v>
      </c>
      <c r="K366" t="s">
        <v>251</v>
      </c>
      <c r="L366">
        <v>58</v>
      </c>
      <c r="M366">
        <v>72</v>
      </c>
    </row>
    <row r="367" spans="1:14" x14ac:dyDescent="0.3">
      <c r="A367" t="s">
        <v>282</v>
      </c>
      <c r="B367"/>
      <c r="C367" s="63" t="s">
        <v>235</v>
      </c>
      <c r="D367">
        <v>2</v>
      </c>
      <c r="E367">
        <v>1</v>
      </c>
      <c r="F367" t="s">
        <v>238</v>
      </c>
      <c r="G367" t="str">
        <f t="shared" si="10"/>
        <v>BR024-E021C</v>
      </c>
      <c r="H367">
        <v>5450</v>
      </c>
      <c r="I367" t="s">
        <v>276</v>
      </c>
      <c r="J367" t="s">
        <v>281</v>
      </c>
    </row>
    <row r="368" spans="1:14" x14ac:dyDescent="0.3">
      <c r="A368" s="61" t="s">
        <v>64</v>
      </c>
      <c r="B368" s="56" t="s">
        <v>82</v>
      </c>
      <c r="C368" s="65" t="s">
        <v>206</v>
      </c>
      <c r="D368">
        <v>2</v>
      </c>
      <c r="E368">
        <v>1</v>
      </c>
      <c r="F368">
        <v>7</v>
      </c>
      <c r="G368" t="str">
        <f t="shared" si="10"/>
        <v>BR024-26217</v>
      </c>
      <c r="H368">
        <v>5550</v>
      </c>
      <c r="I368" t="s">
        <v>276</v>
      </c>
      <c r="J368" t="s">
        <v>281</v>
      </c>
      <c r="K368" t="s">
        <v>251</v>
      </c>
      <c r="L368">
        <v>39</v>
      </c>
      <c r="M368">
        <v>50</v>
      </c>
      <c r="N368" t="s">
        <v>300</v>
      </c>
    </row>
    <row r="369" spans="1:14" x14ac:dyDescent="0.3">
      <c r="A369" s="57" t="s">
        <v>15</v>
      </c>
      <c r="B369" s="56" t="s">
        <v>71</v>
      </c>
      <c r="C369" s="63" t="s">
        <v>184</v>
      </c>
      <c r="D369">
        <v>2</v>
      </c>
      <c r="E369">
        <v>1</v>
      </c>
      <c r="F369">
        <v>7</v>
      </c>
      <c r="G369" t="str">
        <f t="shared" si="10"/>
        <v>BR024-04217</v>
      </c>
      <c r="H369">
        <v>5550</v>
      </c>
      <c r="I369" t="s">
        <v>276</v>
      </c>
      <c r="J369" t="s">
        <v>281</v>
      </c>
      <c r="K369" t="s">
        <v>242</v>
      </c>
      <c r="L369">
        <v>71</v>
      </c>
    </row>
    <row r="370" spans="1:14" x14ac:dyDescent="0.3">
      <c r="A370" s="61" t="s">
        <v>85</v>
      </c>
      <c r="B370" s="56" t="s">
        <v>86</v>
      </c>
      <c r="C370" s="65" t="s">
        <v>210</v>
      </c>
      <c r="D370">
        <v>2</v>
      </c>
      <c r="E370">
        <v>1</v>
      </c>
      <c r="F370">
        <v>7</v>
      </c>
      <c r="G370" t="str">
        <f t="shared" si="10"/>
        <v>BR024-30217</v>
      </c>
      <c r="H370">
        <v>5550</v>
      </c>
      <c r="I370" t="s">
        <v>276</v>
      </c>
      <c r="J370" t="s">
        <v>281</v>
      </c>
      <c r="K370" t="s">
        <v>251</v>
      </c>
      <c r="L370">
        <v>55</v>
      </c>
      <c r="M370">
        <v>67</v>
      </c>
    </row>
    <row r="371" spans="1:14" x14ac:dyDescent="0.3">
      <c r="A371" s="61" t="s">
        <v>91</v>
      </c>
      <c r="B371" s="56" t="s">
        <v>90</v>
      </c>
      <c r="C371" s="65" t="s">
        <v>213</v>
      </c>
      <c r="D371">
        <v>2</v>
      </c>
      <c r="E371">
        <v>1</v>
      </c>
      <c r="F371">
        <v>7</v>
      </c>
      <c r="G371" t="str">
        <f t="shared" si="10"/>
        <v>BR024-33217</v>
      </c>
      <c r="H371">
        <v>5550</v>
      </c>
      <c r="I371" t="s">
        <v>276</v>
      </c>
      <c r="J371" t="s">
        <v>281</v>
      </c>
      <c r="K371" t="s">
        <v>251</v>
      </c>
      <c r="L371">
        <v>46</v>
      </c>
      <c r="M371">
        <v>57</v>
      </c>
      <c r="N371" t="s">
        <v>311</v>
      </c>
    </row>
    <row r="372" spans="1:14" x14ac:dyDescent="0.3">
      <c r="A372" s="61" t="s">
        <v>84</v>
      </c>
      <c r="B372" s="56" t="s">
        <v>82</v>
      </c>
      <c r="C372" s="65" t="s">
        <v>204</v>
      </c>
      <c r="D372">
        <v>2</v>
      </c>
      <c r="E372">
        <v>1</v>
      </c>
      <c r="F372">
        <v>7</v>
      </c>
      <c r="G372" t="str">
        <f t="shared" si="10"/>
        <v>BR024-24217</v>
      </c>
      <c r="H372">
        <v>5550</v>
      </c>
      <c r="I372" t="s">
        <v>276</v>
      </c>
      <c r="J372" t="s">
        <v>281</v>
      </c>
      <c r="K372" t="s">
        <v>251</v>
      </c>
      <c r="L372">
        <v>53</v>
      </c>
      <c r="M372">
        <v>64</v>
      </c>
    </row>
    <row r="373" spans="1:14" x14ac:dyDescent="0.3">
      <c r="A373" s="61" t="s">
        <v>92</v>
      </c>
      <c r="B373" s="56" t="s">
        <v>90</v>
      </c>
      <c r="C373" s="65" t="s">
        <v>214</v>
      </c>
      <c r="D373">
        <v>2</v>
      </c>
      <c r="E373">
        <v>1</v>
      </c>
      <c r="F373">
        <v>7</v>
      </c>
      <c r="G373" t="str">
        <f t="shared" si="10"/>
        <v>BR024-34217</v>
      </c>
      <c r="H373">
        <v>5550</v>
      </c>
      <c r="I373" t="s">
        <v>276</v>
      </c>
      <c r="J373" t="s">
        <v>281</v>
      </c>
      <c r="K373" t="s">
        <v>251</v>
      </c>
      <c r="L373">
        <v>48</v>
      </c>
      <c r="M373">
        <v>60</v>
      </c>
    </row>
    <row r="374" spans="1:14" x14ac:dyDescent="0.3">
      <c r="A374" s="58" t="s">
        <v>98</v>
      </c>
      <c r="B374" s="55" t="s">
        <v>138</v>
      </c>
      <c r="C374" s="67" t="s">
        <v>220</v>
      </c>
      <c r="D374">
        <v>2</v>
      </c>
      <c r="E374">
        <v>1</v>
      </c>
      <c r="F374">
        <v>7</v>
      </c>
      <c r="G374" t="str">
        <f t="shared" si="10"/>
        <v>BR024-40217</v>
      </c>
      <c r="H374">
        <v>5550</v>
      </c>
      <c r="I374" t="s">
        <v>276</v>
      </c>
      <c r="J374" t="s">
        <v>281</v>
      </c>
      <c r="K374" t="s">
        <v>251</v>
      </c>
      <c r="L374">
        <v>38</v>
      </c>
      <c r="M374">
        <v>52</v>
      </c>
      <c r="N374" t="s">
        <v>307</v>
      </c>
    </row>
    <row r="375" spans="1:14" x14ac:dyDescent="0.3">
      <c r="A375" s="61"/>
      <c r="C375" s="65"/>
      <c r="G375" t="s">
        <v>272</v>
      </c>
      <c r="J375" t="s">
        <v>281</v>
      </c>
    </row>
    <row r="376" spans="1:14" x14ac:dyDescent="0.3">
      <c r="A376" s="61" t="s">
        <v>53</v>
      </c>
      <c r="B376" s="56" t="s">
        <v>79</v>
      </c>
      <c r="C376" s="65" t="s">
        <v>198</v>
      </c>
      <c r="D376">
        <v>2</v>
      </c>
      <c r="E376">
        <v>1</v>
      </c>
      <c r="F376">
        <v>7</v>
      </c>
      <c r="G376" t="str">
        <f t="shared" ref="G376:G410" si="11">CONCATENATE("BR024-","",C376,FIXED(D376,0,0),E376,F376)</f>
        <v>BR024-18217</v>
      </c>
      <c r="H376">
        <v>5550</v>
      </c>
      <c r="I376" t="s">
        <v>277</v>
      </c>
      <c r="J376" t="s">
        <v>281</v>
      </c>
      <c r="K376" t="s">
        <v>242</v>
      </c>
      <c r="L376">
        <v>46</v>
      </c>
      <c r="M376">
        <v>57</v>
      </c>
    </row>
    <row r="377" spans="1:14" x14ac:dyDescent="0.3">
      <c r="A377" s="61" t="s">
        <v>60</v>
      </c>
      <c r="B377" s="56" t="s">
        <v>80</v>
      </c>
      <c r="C377" s="65" t="s">
        <v>201</v>
      </c>
      <c r="D377">
        <v>2</v>
      </c>
      <c r="E377">
        <v>1</v>
      </c>
      <c r="F377">
        <v>7</v>
      </c>
      <c r="G377" t="str">
        <f t="shared" si="11"/>
        <v>BR024-21217</v>
      </c>
      <c r="H377">
        <v>5550</v>
      </c>
      <c r="I377" t="s">
        <v>277</v>
      </c>
      <c r="J377" t="s">
        <v>281</v>
      </c>
      <c r="K377" t="s">
        <v>242</v>
      </c>
      <c r="L377">
        <v>50</v>
      </c>
      <c r="M377">
        <v>64</v>
      </c>
      <c r="N377" t="s">
        <v>316</v>
      </c>
    </row>
    <row r="378" spans="1:14" x14ac:dyDescent="0.3">
      <c r="A378" s="61" t="s">
        <v>51</v>
      </c>
      <c r="B378" s="56" t="s">
        <v>79</v>
      </c>
      <c r="C378" s="65" t="s">
        <v>197</v>
      </c>
      <c r="D378">
        <v>2</v>
      </c>
      <c r="E378">
        <v>1</v>
      </c>
      <c r="F378">
        <v>7</v>
      </c>
      <c r="G378" t="str">
        <f t="shared" si="11"/>
        <v>BR024-17217</v>
      </c>
      <c r="H378">
        <v>5550</v>
      </c>
      <c r="I378" t="s">
        <v>277</v>
      </c>
      <c r="J378" t="s">
        <v>281</v>
      </c>
      <c r="K378" t="s">
        <v>242</v>
      </c>
      <c r="L378">
        <v>41</v>
      </c>
      <c r="M378">
        <v>53</v>
      </c>
    </row>
    <row r="379" spans="1:14" x14ac:dyDescent="0.3">
      <c r="A379" s="54"/>
      <c r="B379"/>
      <c r="C379" s="76" t="s">
        <v>235</v>
      </c>
      <c r="D379">
        <v>2</v>
      </c>
      <c r="E379">
        <v>1</v>
      </c>
      <c r="F379" t="s">
        <v>239</v>
      </c>
      <c r="G379" t="str">
        <f t="shared" si="11"/>
        <v>BR024-E021D</v>
      </c>
      <c r="H379">
        <v>5450</v>
      </c>
      <c r="I379" t="s">
        <v>277</v>
      </c>
      <c r="J379" t="s">
        <v>281</v>
      </c>
    </row>
    <row r="380" spans="1:14" x14ac:dyDescent="0.3">
      <c r="A380" s="58" t="s">
        <v>94</v>
      </c>
      <c r="B380" s="56" t="s">
        <v>88</v>
      </c>
      <c r="C380" s="67" t="s">
        <v>216</v>
      </c>
      <c r="D380">
        <v>2</v>
      </c>
      <c r="E380">
        <v>1</v>
      </c>
      <c r="F380">
        <v>7</v>
      </c>
      <c r="G380" t="str">
        <f t="shared" si="11"/>
        <v>BR024-36217</v>
      </c>
      <c r="H380">
        <v>5550</v>
      </c>
      <c r="I380" t="s">
        <v>277</v>
      </c>
      <c r="J380" t="s">
        <v>281</v>
      </c>
      <c r="K380" t="s">
        <v>242</v>
      </c>
      <c r="L380">
        <v>50</v>
      </c>
      <c r="M380">
        <v>62</v>
      </c>
    </row>
    <row r="381" spans="1:14" x14ac:dyDescent="0.3">
      <c r="A381" s="58" t="s">
        <v>96</v>
      </c>
      <c r="B381" s="56" t="s">
        <v>90</v>
      </c>
      <c r="C381" s="67" t="s">
        <v>218</v>
      </c>
      <c r="D381">
        <v>2</v>
      </c>
      <c r="E381">
        <v>1</v>
      </c>
      <c r="F381">
        <v>7</v>
      </c>
      <c r="G381" t="str">
        <f t="shared" si="11"/>
        <v>BR024-38217</v>
      </c>
      <c r="H381">
        <v>5550</v>
      </c>
      <c r="I381" t="s">
        <v>277</v>
      </c>
      <c r="J381" t="s">
        <v>281</v>
      </c>
      <c r="K381" t="s">
        <v>251</v>
      </c>
      <c r="L381">
        <v>50</v>
      </c>
      <c r="M381">
        <v>61</v>
      </c>
    </row>
    <row r="382" spans="1:14" x14ac:dyDescent="0.3">
      <c r="A382" s="61" t="s">
        <v>83</v>
      </c>
      <c r="B382" s="56" t="s">
        <v>82</v>
      </c>
      <c r="C382" s="65" t="s">
        <v>203</v>
      </c>
      <c r="D382">
        <v>2</v>
      </c>
      <c r="E382">
        <v>1</v>
      </c>
      <c r="F382">
        <v>7</v>
      </c>
      <c r="G382" t="str">
        <f t="shared" si="11"/>
        <v>BR024-23217</v>
      </c>
      <c r="H382">
        <v>5550</v>
      </c>
      <c r="I382" t="s">
        <v>277</v>
      </c>
      <c r="J382" t="s">
        <v>281</v>
      </c>
      <c r="K382" t="s">
        <v>251</v>
      </c>
      <c r="L382">
        <v>56</v>
      </c>
      <c r="M382">
        <v>64</v>
      </c>
    </row>
    <row r="383" spans="1:14" x14ac:dyDescent="0.3">
      <c r="A383" s="61" t="s">
        <v>62</v>
      </c>
      <c r="B383" s="56" t="s">
        <v>82</v>
      </c>
      <c r="C383" s="65" t="s">
        <v>205</v>
      </c>
      <c r="D383">
        <v>2</v>
      </c>
      <c r="E383">
        <v>1</v>
      </c>
      <c r="F383">
        <v>7</v>
      </c>
      <c r="G383" t="str">
        <f t="shared" si="11"/>
        <v>BR024-25217</v>
      </c>
      <c r="H383">
        <v>5550</v>
      </c>
      <c r="I383" t="s">
        <v>277</v>
      </c>
      <c r="J383" t="s">
        <v>281</v>
      </c>
      <c r="K383" t="s">
        <v>242</v>
      </c>
      <c r="L383">
        <v>48</v>
      </c>
      <c r="M383">
        <v>61</v>
      </c>
      <c r="N383" t="s">
        <v>312</v>
      </c>
    </row>
    <row r="384" spans="1:14" x14ac:dyDescent="0.3">
      <c r="A384" s="61" t="s">
        <v>55</v>
      </c>
      <c r="B384" s="56" t="s">
        <v>79</v>
      </c>
      <c r="C384" s="65" t="s">
        <v>199</v>
      </c>
      <c r="D384">
        <v>2</v>
      </c>
      <c r="E384">
        <v>1</v>
      </c>
      <c r="F384">
        <v>7</v>
      </c>
      <c r="G384" t="str">
        <f t="shared" si="11"/>
        <v>BR024-19217</v>
      </c>
      <c r="H384">
        <v>5550</v>
      </c>
      <c r="I384" t="s">
        <v>277</v>
      </c>
      <c r="J384" t="s">
        <v>281</v>
      </c>
      <c r="K384" t="s">
        <v>242</v>
      </c>
      <c r="L384">
        <v>48</v>
      </c>
      <c r="M384">
        <v>62</v>
      </c>
    </row>
    <row r="385" spans="1:14" x14ac:dyDescent="0.3">
      <c r="A385" s="57" t="s">
        <v>6</v>
      </c>
      <c r="B385" s="56" t="s">
        <v>70</v>
      </c>
      <c r="C385" s="63" t="s">
        <v>181</v>
      </c>
      <c r="D385">
        <v>2</v>
      </c>
      <c r="E385">
        <v>1</v>
      </c>
      <c r="F385">
        <v>7</v>
      </c>
      <c r="G385" t="str">
        <f t="shared" si="11"/>
        <v>BR024-01217</v>
      </c>
      <c r="H385">
        <v>5550</v>
      </c>
      <c r="I385" t="s">
        <v>277</v>
      </c>
      <c r="J385" t="s">
        <v>281</v>
      </c>
      <c r="K385" t="s">
        <v>242</v>
      </c>
      <c r="L385">
        <v>41</v>
      </c>
      <c r="M385">
        <v>50</v>
      </c>
    </row>
    <row r="386" spans="1:14" x14ac:dyDescent="0.3">
      <c r="A386" s="55" t="s">
        <v>102</v>
      </c>
      <c r="B386" s="55" t="s">
        <v>86</v>
      </c>
      <c r="C386" s="69" t="s">
        <v>227</v>
      </c>
      <c r="D386">
        <v>2</v>
      </c>
      <c r="E386">
        <v>1</v>
      </c>
      <c r="F386">
        <v>7</v>
      </c>
      <c r="G386" t="str">
        <f t="shared" si="11"/>
        <v>BR024-47217</v>
      </c>
      <c r="H386">
        <v>5550</v>
      </c>
      <c r="I386" t="s">
        <v>277</v>
      </c>
      <c r="J386" t="s">
        <v>281</v>
      </c>
      <c r="K386" t="s">
        <v>242</v>
      </c>
      <c r="L386">
        <v>40</v>
      </c>
      <c r="M386">
        <v>50</v>
      </c>
    </row>
    <row r="387" spans="1:14" x14ac:dyDescent="0.3">
      <c r="A387" s="58" t="s">
        <v>115</v>
      </c>
      <c r="B387" s="55" t="s">
        <v>86</v>
      </c>
      <c r="C387" s="69" t="s">
        <v>222</v>
      </c>
      <c r="D387">
        <v>2</v>
      </c>
      <c r="E387">
        <v>1</v>
      </c>
      <c r="F387">
        <v>7</v>
      </c>
      <c r="G387" t="str">
        <f t="shared" si="11"/>
        <v>BR024-42217</v>
      </c>
      <c r="H387">
        <v>5550</v>
      </c>
      <c r="I387" t="s">
        <v>277</v>
      </c>
      <c r="J387" t="s">
        <v>281</v>
      </c>
      <c r="K387" t="s">
        <v>242</v>
      </c>
      <c r="L387">
        <v>66</v>
      </c>
      <c r="M387">
        <v>78</v>
      </c>
    </row>
    <row r="388" spans="1:14" x14ac:dyDescent="0.3">
      <c r="A388" s="61" t="s">
        <v>27</v>
      </c>
      <c r="B388" s="56" t="s">
        <v>72</v>
      </c>
      <c r="C388" s="65" t="s">
        <v>188</v>
      </c>
      <c r="D388">
        <v>2</v>
      </c>
      <c r="E388">
        <v>1</v>
      </c>
      <c r="F388">
        <v>7</v>
      </c>
      <c r="G388" t="str">
        <f t="shared" si="11"/>
        <v>BR024-08217</v>
      </c>
      <c r="H388">
        <v>5550</v>
      </c>
      <c r="I388" t="s">
        <v>277</v>
      </c>
      <c r="J388" t="s">
        <v>281</v>
      </c>
      <c r="K388" t="s">
        <v>251</v>
      </c>
      <c r="L388">
        <v>50</v>
      </c>
      <c r="M388">
        <v>66</v>
      </c>
      <c r="N388" t="s">
        <v>311</v>
      </c>
    </row>
    <row r="389" spans="1:14" x14ac:dyDescent="0.3">
      <c r="A389" s="61" t="s">
        <v>89</v>
      </c>
      <c r="B389" s="56" t="s">
        <v>90</v>
      </c>
      <c r="C389" s="65" t="s">
        <v>212</v>
      </c>
      <c r="D389">
        <v>2</v>
      </c>
      <c r="E389">
        <v>1</v>
      </c>
      <c r="F389">
        <v>7</v>
      </c>
      <c r="G389" t="str">
        <f t="shared" si="11"/>
        <v>BR024-32217</v>
      </c>
      <c r="H389">
        <v>5550</v>
      </c>
      <c r="I389" t="s">
        <v>277</v>
      </c>
      <c r="J389" t="s">
        <v>281</v>
      </c>
      <c r="K389" t="s">
        <v>251</v>
      </c>
      <c r="L389">
        <v>50</v>
      </c>
      <c r="M389">
        <v>62</v>
      </c>
    </row>
    <row r="390" spans="1:14" x14ac:dyDescent="0.3">
      <c r="A390" t="s">
        <v>282</v>
      </c>
      <c r="B390"/>
      <c r="C390" s="63" t="s">
        <v>235</v>
      </c>
      <c r="D390">
        <v>2</v>
      </c>
      <c r="E390">
        <v>1</v>
      </c>
      <c r="F390" t="s">
        <v>240</v>
      </c>
      <c r="G390" t="str">
        <f t="shared" si="11"/>
        <v>BR024-E021E</v>
      </c>
      <c r="H390">
        <v>5450</v>
      </c>
      <c r="I390" t="s">
        <v>277</v>
      </c>
      <c r="J390" t="s">
        <v>281</v>
      </c>
    </row>
    <row r="391" spans="1:14" x14ac:dyDescent="0.3">
      <c r="A391" s="58" t="s">
        <v>177</v>
      </c>
      <c r="B391" s="55" t="s">
        <v>90</v>
      </c>
      <c r="C391" s="67" t="s">
        <v>221</v>
      </c>
      <c r="D391">
        <v>2</v>
      </c>
      <c r="E391">
        <v>1</v>
      </c>
      <c r="F391">
        <v>7</v>
      </c>
      <c r="G391" t="str">
        <f t="shared" si="11"/>
        <v>BR024-41217</v>
      </c>
      <c r="H391">
        <v>5550</v>
      </c>
      <c r="I391" t="s">
        <v>277</v>
      </c>
      <c r="J391" t="s">
        <v>281</v>
      </c>
      <c r="K391" t="s">
        <v>251</v>
      </c>
      <c r="L391">
        <v>43</v>
      </c>
      <c r="M391">
        <v>55</v>
      </c>
      <c r="N391" t="s">
        <v>310</v>
      </c>
    </row>
    <row r="392" spans="1:14" x14ac:dyDescent="0.3">
      <c r="A392" s="61" t="s">
        <v>24</v>
      </c>
      <c r="B392" s="56" t="s">
        <v>72</v>
      </c>
      <c r="C392" s="65" t="s">
        <v>187</v>
      </c>
      <c r="D392">
        <v>2</v>
      </c>
      <c r="E392">
        <v>1</v>
      </c>
      <c r="F392">
        <v>7</v>
      </c>
      <c r="G392" t="str">
        <f t="shared" si="11"/>
        <v>BR024-07217</v>
      </c>
      <c r="H392">
        <v>5550</v>
      </c>
      <c r="I392" t="s">
        <v>277</v>
      </c>
      <c r="J392" t="s">
        <v>281</v>
      </c>
      <c r="K392" t="s">
        <v>251</v>
      </c>
      <c r="L392">
        <v>46</v>
      </c>
      <c r="M392">
        <v>61</v>
      </c>
    </row>
    <row r="393" spans="1:14" x14ac:dyDescent="0.3">
      <c r="A393" s="61" t="s">
        <v>57</v>
      </c>
      <c r="B393" s="56" t="s">
        <v>80</v>
      </c>
      <c r="C393" s="65" t="s">
        <v>200</v>
      </c>
      <c r="D393">
        <v>2</v>
      </c>
      <c r="E393">
        <v>1</v>
      </c>
      <c r="F393">
        <v>7</v>
      </c>
      <c r="G393" t="str">
        <f t="shared" si="11"/>
        <v>BR024-20217</v>
      </c>
      <c r="H393">
        <v>5550</v>
      </c>
      <c r="I393" t="s">
        <v>277</v>
      </c>
      <c r="J393" t="s">
        <v>281</v>
      </c>
      <c r="K393" t="s">
        <v>242</v>
      </c>
      <c r="L393">
        <v>40</v>
      </c>
      <c r="M393">
        <v>60</v>
      </c>
      <c r="N393" t="s">
        <v>300</v>
      </c>
    </row>
    <row r="394" spans="1:14" x14ac:dyDescent="0.3">
      <c r="A394" s="61" t="s">
        <v>87</v>
      </c>
      <c r="B394" s="56" t="s">
        <v>88</v>
      </c>
      <c r="C394" s="65" t="s">
        <v>211</v>
      </c>
      <c r="D394">
        <v>2</v>
      </c>
      <c r="E394">
        <v>1</v>
      </c>
      <c r="F394">
        <v>7</v>
      </c>
      <c r="G394" t="str">
        <f t="shared" si="11"/>
        <v>BR024-31217</v>
      </c>
      <c r="H394">
        <v>5550</v>
      </c>
      <c r="I394" t="s">
        <v>277</v>
      </c>
      <c r="J394" t="s">
        <v>281</v>
      </c>
      <c r="K394" t="s">
        <v>242</v>
      </c>
      <c r="L394">
        <v>53</v>
      </c>
      <c r="M394">
        <v>67</v>
      </c>
      <c r="N394" t="s">
        <v>321</v>
      </c>
    </row>
    <row r="395" spans="1:14" x14ac:dyDescent="0.3">
      <c r="A395" s="81" t="s">
        <v>64</v>
      </c>
      <c r="B395" s="56" t="s">
        <v>82</v>
      </c>
      <c r="C395" s="75" t="s">
        <v>206</v>
      </c>
      <c r="D395">
        <v>2</v>
      </c>
      <c r="E395">
        <v>1</v>
      </c>
      <c r="F395">
        <v>8</v>
      </c>
      <c r="G395" t="str">
        <f t="shared" si="11"/>
        <v>BR024-26218</v>
      </c>
      <c r="H395">
        <v>5550</v>
      </c>
      <c r="I395" t="s">
        <v>277</v>
      </c>
      <c r="J395" t="s">
        <v>281</v>
      </c>
      <c r="K395" t="s">
        <v>251</v>
      </c>
      <c r="L395">
        <v>39</v>
      </c>
      <c r="M395">
        <v>50</v>
      </c>
      <c r="N395" t="s">
        <v>320</v>
      </c>
    </row>
    <row r="396" spans="1:14" x14ac:dyDescent="0.3">
      <c r="A396" s="55" t="s">
        <v>96</v>
      </c>
      <c r="B396" s="56" t="s">
        <v>90</v>
      </c>
      <c r="C396" s="69" t="s">
        <v>218</v>
      </c>
      <c r="D396">
        <v>2</v>
      </c>
      <c r="E396">
        <v>1</v>
      </c>
      <c r="F396">
        <v>8</v>
      </c>
      <c r="G396" t="str">
        <f t="shared" si="11"/>
        <v>BR024-38218</v>
      </c>
      <c r="H396">
        <v>5550</v>
      </c>
      <c r="I396" t="s">
        <v>277</v>
      </c>
      <c r="J396" t="s">
        <v>281</v>
      </c>
      <c r="K396" t="s">
        <v>251</v>
      </c>
      <c r="L396">
        <v>51</v>
      </c>
      <c r="M396">
        <v>62</v>
      </c>
    </row>
    <row r="397" spans="1:14" x14ac:dyDescent="0.3">
      <c r="A397" s="81" t="s">
        <v>83</v>
      </c>
      <c r="B397" s="56" t="s">
        <v>82</v>
      </c>
      <c r="C397" s="75" t="s">
        <v>203</v>
      </c>
      <c r="D397">
        <v>2</v>
      </c>
      <c r="E397">
        <v>1</v>
      </c>
      <c r="F397">
        <v>8</v>
      </c>
      <c r="G397" t="str">
        <f t="shared" si="11"/>
        <v>BR024-23218</v>
      </c>
      <c r="H397">
        <v>5550</v>
      </c>
      <c r="I397" t="s">
        <v>277</v>
      </c>
      <c r="J397" t="s">
        <v>281</v>
      </c>
      <c r="K397" t="s">
        <v>251</v>
      </c>
      <c r="L397">
        <v>56</v>
      </c>
      <c r="M397">
        <v>64</v>
      </c>
    </row>
    <row r="398" spans="1:14" x14ac:dyDescent="0.3">
      <c r="A398" s="61" t="s">
        <v>38</v>
      </c>
      <c r="B398" s="56" t="s">
        <v>75</v>
      </c>
      <c r="C398" s="75" t="s">
        <v>192</v>
      </c>
      <c r="D398">
        <v>2</v>
      </c>
      <c r="E398">
        <v>1</v>
      </c>
      <c r="F398">
        <v>8</v>
      </c>
      <c r="G398" t="str">
        <f t="shared" si="11"/>
        <v>BR024-12218</v>
      </c>
      <c r="H398">
        <v>5550</v>
      </c>
      <c r="I398" t="s">
        <v>277</v>
      </c>
      <c r="J398" t="s">
        <v>281</v>
      </c>
      <c r="K398" t="s">
        <v>242</v>
      </c>
      <c r="L398">
        <v>36</v>
      </c>
      <c r="M398">
        <v>46</v>
      </c>
    </row>
    <row r="399" spans="1:14" x14ac:dyDescent="0.3">
      <c r="A399" s="81" t="s">
        <v>92</v>
      </c>
      <c r="B399" s="56" t="s">
        <v>90</v>
      </c>
      <c r="C399" s="75" t="s">
        <v>214</v>
      </c>
      <c r="D399">
        <v>2</v>
      </c>
      <c r="E399">
        <v>1</v>
      </c>
      <c r="F399">
        <v>8</v>
      </c>
      <c r="G399" t="str">
        <f t="shared" si="11"/>
        <v>BR024-34218</v>
      </c>
      <c r="H399">
        <v>5550</v>
      </c>
      <c r="I399" t="s">
        <v>277</v>
      </c>
      <c r="J399" t="s">
        <v>281</v>
      </c>
      <c r="K399" t="s">
        <v>251</v>
      </c>
      <c r="L399">
        <v>50</v>
      </c>
      <c r="M399">
        <v>59</v>
      </c>
      <c r="N399" t="s">
        <v>311</v>
      </c>
    </row>
    <row r="400" spans="1:14" x14ac:dyDescent="0.3">
      <c r="A400" s="81" t="s">
        <v>62</v>
      </c>
      <c r="B400" s="56" t="s">
        <v>82</v>
      </c>
      <c r="C400" s="75" t="s">
        <v>205</v>
      </c>
      <c r="D400">
        <v>2</v>
      </c>
      <c r="E400">
        <v>1</v>
      </c>
      <c r="F400">
        <v>8</v>
      </c>
      <c r="G400" t="str">
        <f t="shared" si="11"/>
        <v>BR024-25218</v>
      </c>
      <c r="H400">
        <v>5550</v>
      </c>
      <c r="I400" t="s">
        <v>277</v>
      </c>
      <c r="J400" t="s">
        <v>281</v>
      </c>
      <c r="K400" t="s">
        <v>242</v>
      </c>
      <c r="L400">
        <v>46</v>
      </c>
      <c r="M400">
        <v>60</v>
      </c>
      <c r="N400" t="s">
        <v>316</v>
      </c>
    </row>
    <row r="401" spans="1:15" x14ac:dyDescent="0.3">
      <c r="A401" s="54" t="s">
        <v>282</v>
      </c>
      <c r="B401"/>
      <c r="C401" s="76" t="s">
        <v>235</v>
      </c>
      <c r="D401">
        <v>2</v>
      </c>
      <c r="E401">
        <v>1</v>
      </c>
      <c r="F401" t="s">
        <v>241</v>
      </c>
      <c r="G401" t="str">
        <f t="shared" si="11"/>
        <v>BR024-E021F</v>
      </c>
      <c r="H401">
        <v>5450</v>
      </c>
      <c r="I401" t="s">
        <v>277</v>
      </c>
      <c r="J401" t="s">
        <v>281</v>
      </c>
    </row>
    <row r="402" spans="1:15" x14ac:dyDescent="0.3">
      <c r="A402" s="61" t="s">
        <v>18</v>
      </c>
      <c r="B402" s="56" t="s">
        <v>71</v>
      </c>
      <c r="C402" s="75" t="s">
        <v>185</v>
      </c>
      <c r="D402">
        <v>2</v>
      </c>
      <c r="E402">
        <v>1</v>
      </c>
      <c r="F402">
        <v>8</v>
      </c>
      <c r="G402" t="str">
        <f t="shared" si="11"/>
        <v>BR024-05218</v>
      </c>
      <c r="H402">
        <v>5550</v>
      </c>
      <c r="I402" t="s">
        <v>277</v>
      </c>
      <c r="J402" t="s">
        <v>281</v>
      </c>
      <c r="K402" t="s">
        <v>242</v>
      </c>
      <c r="L402">
        <v>72</v>
      </c>
    </row>
    <row r="403" spans="1:15" x14ac:dyDescent="0.3">
      <c r="A403" s="55" t="s">
        <v>101</v>
      </c>
      <c r="B403" s="55" t="s">
        <v>88</v>
      </c>
      <c r="C403" s="69" t="s">
        <v>228</v>
      </c>
      <c r="D403">
        <v>2</v>
      </c>
      <c r="E403">
        <v>1</v>
      </c>
      <c r="F403">
        <v>8</v>
      </c>
      <c r="G403" t="str">
        <f t="shared" si="11"/>
        <v>BR024-48218</v>
      </c>
      <c r="H403">
        <v>5550</v>
      </c>
      <c r="I403" t="s">
        <v>277</v>
      </c>
      <c r="J403" t="s">
        <v>281</v>
      </c>
      <c r="K403" t="s">
        <v>251</v>
      </c>
      <c r="L403">
        <v>46</v>
      </c>
      <c r="M403">
        <v>55</v>
      </c>
      <c r="N403" t="s">
        <v>321</v>
      </c>
    </row>
    <row r="404" spans="1:15" x14ac:dyDescent="0.3">
      <c r="A404" s="61" t="s">
        <v>12</v>
      </c>
      <c r="B404" s="56" t="s">
        <v>71</v>
      </c>
      <c r="C404" s="75" t="s">
        <v>183</v>
      </c>
      <c r="D404">
        <v>2</v>
      </c>
      <c r="E404">
        <v>1</v>
      </c>
      <c r="F404">
        <v>8</v>
      </c>
      <c r="G404" t="str">
        <f t="shared" si="11"/>
        <v>BR024-03218</v>
      </c>
      <c r="H404">
        <v>5550</v>
      </c>
      <c r="I404" t="s">
        <v>277</v>
      </c>
      <c r="J404" t="s">
        <v>281</v>
      </c>
      <c r="K404" t="s">
        <v>242</v>
      </c>
      <c r="L404">
        <v>39</v>
      </c>
      <c r="M404">
        <v>51</v>
      </c>
    </row>
    <row r="405" spans="1:15" x14ac:dyDescent="0.3">
      <c r="A405" s="61" t="s">
        <v>27</v>
      </c>
      <c r="B405" s="56" t="s">
        <v>72</v>
      </c>
      <c r="C405" s="75" t="s">
        <v>188</v>
      </c>
      <c r="D405">
        <v>2</v>
      </c>
      <c r="E405">
        <v>1</v>
      </c>
      <c r="F405">
        <v>8</v>
      </c>
      <c r="G405" t="str">
        <f t="shared" si="11"/>
        <v>BR024-08218</v>
      </c>
      <c r="H405">
        <v>5550</v>
      </c>
      <c r="I405" t="s">
        <v>277</v>
      </c>
      <c r="J405" t="s">
        <v>281</v>
      </c>
      <c r="K405" t="s">
        <v>251</v>
      </c>
      <c r="L405">
        <v>53</v>
      </c>
      <c r="M405">
        <v>67</v>
      </c>
      <c r="N405" t="s">
        <v>311</v>
      </c>
    </row>
    <row r="406" spans="1:15" x14ac:dyDescent="0.3">
      <c r="A406" s="81" t="s">
        <v>91</v>
      </c>
      <c r="B406" s="56" t="s">
        <v>90</v>
      </c>
      <c r="C406" s="75" t="s">
        <v>213</v>
      </c>
      <c r="D406">
        <v>2</v>
      </c>
      <c r="E406">
        <v>1</v>
      </c>
      <c r="F406">
        <v>8</v>
      </c>
      <c r="G406" t="str">
        <f t="shared" si="11"/>
        <v>BR024-33218</v>
      </c>
      <c r="H406">
        <v>5550</v>
      </c>
      <c r="I406" t="s">
        <v>277</v>
      </c>
      <c r="J406" t="s">
        <v>281</v>
      </c>
      <c r="K406" t="s">
        <v>251</v>
      </c>
      <c r="L406">
        <v>46</v>
      </c>
      <c r="M406">
        <v>57</v>
      </c>
    </row>
    <row r="407" spans="1:15" x14ac:dyDescent="0.3">
      <c r="A407" s="55" t="s">
        <v>114</v>
      </c>
      <c r="B407" s="55" t="s">
        <v>90</v>
      </c>
      <c r="C407" s="69" t="s">
        <v>223</v>
      </c>
      <c r="D407">
        <v>2</v>
      </c>
      <c r="E407">
        <v>1</v>
      </c>
      <c r="F407">
        <v>8</v>
      </c>
      <c r="G407" t="str">
        <f t="shared" si="11"/>
        <v>BR024-43218</v>
      </c>
      <c r="H407">
        <v>5550</v>
      </c>
      <c r="I407" t="s">
        <v>277</v>
      </c>
      <c r="J407" t="s">
        <v>281</v>
      </c>
      <c r="K407" t="s">
        <v>251</v>
      </c>
      <c r="L407">
        <v>71</v>
      </c>
    </row>
    <row r="408" spans="1:15" x14ac:dyDescent="0.3">
      <c r="A408" s="81" t="s">
        <v>81</v>
      </c>
      <c r="B408" s="56" t="s">
        <v>82</v>
      </c>
      <c r="C408" s="75" t="s">
        <v>202</v>
      </c>
      <c r="D408">
        <v>2</v>
      </c>
      <c r="E408">
        <v>1</v>
      </c>
      <c r="F408">
        <v>8</v>
      </c>
      <c r="G408" t="str">
        <f t="shared" si="11"/>
        <v>BR024-22218</v>
      </c>
      <c r="H408">
        <v>5550</v>
      </c>
      <c r="I408" t="s">
        <v>277</v>
      </c>
      <c r="J408" t="s">
        <v>281</v>
      </c>
      <c r="K408" t="s">
        <v>242</v>
      </c>
      <c r="L408">
        <v>53</v>
      </c>
      <c r="M408">
        <v>67</v>
      </c>
    </row>
    <row r="409" spans="1:15" x14ac:dyDescent="0.3">
      <c r="A409" s="55" t="s">
        <v>98</v>
      </c>
      <c r="B409" s="55" t="s">
        <v>138</v>
      </c>
      <c r="C409" s="69" t="s">
        <v>220</v>
      </c>
      <c r="D409">
        <v>2</v>
      </c>
      <c r="E409">
        <v>1</v>
      </c>
      <c r="F409">
        <v>8</v>
      </c>
      <c r="G409" t="str">
        <f t="shared" si="11"/>
        <v>BR024-40218</v>
      </c>
      <c r="H409">
        <v>5550</v>
      </c>
      <c r="I409" t="s">
        <v>277</v>
      </c>
      <c r="J409" t="s">
        <v>281</v>
      </c>
      <c r="K409" t="s">
        <v>251</v>
      </c>
      <c r="L409">
        <v>37</v>
      </c>
      <c r="M409">
        <v>48</v>
      </c>
      <c r="N409" t="s">
        <v>300</v>
      </c>
    </row>
    <row r="410" spans="1:15" x14ac:dyDescent="0.3">
      <c r="A410" s="58" t="s">
        <v>109</v>
      </c>
      <c r="B410" s="55" t="s">
        <v>88</v>
      </c>
      <c r="C410" s="67" t="s">
        <v>225</v>
      </c>
      <c r="D410">
        <v>2</v>
      </c>
      <c r="E410">
        <v>1</v>
      </c>
      <c r="F410">
        <v>8</v>
      </c>
      <c r="G410" t="str">
        <f t="shared" si="11"/>
        <v>BR024-45218</v>
      </c>
      <c r="H410">
        <v>5550</v>
      </c>
      <c r="I410" t="s">
        <v>277</v>
      </c>
      <c r="J410" t="s">
        <v>281</v>
      </c>
      <c r="K410" t="s">
        <v>251</v>
      </c>
      <c r="L410">
        <v>57</v>
      </c>
      <c r="M410">
        <v>74</v>
      </c>
    </row>
    <row r="411" spans="1:15" x14ac:dyDescent="0.3">
      <c r="A411" s="61"/>
      <c r="C411" s="65"/>
      <c r="G411" t="s">
        <v>272</v>
      </c>
      <c r="J411" t="s">
        <v>281</v>
      </c>
    </row>
    <row r="412" spans="1:15" x14ac:dyDescent="0.3">
      <c r="A412" s="60" t="s">
        <v>9</v>
      </c>
      <c r="B412" s="56" t="s">
        <v>70</v>
      </c>
      <c r="C412" s="77" t="s">
        <v>182</v>
      </c>
      <c r="D412">
        <v>2</v>
      </c>
      <c r="E412">
        <v>1</v>
      </c>
      <c r="F412">
        <v>8</v>
      </c>
      <c r="G412" t="str">
        <f t="shared" ref="G412:G417" si="12">CONCATENATE("BR024-","",C412,FIXED(D412,0,0),E412,F412)</f>
        <v>BR024-02218</v>
      </c>
      <c r="H412">
        <v>5550</v>
      </c>
      <c r="I412" t="s">
        <v>278</v>
      </c>
      <c r="J412" t="s">
        <v>281</v>
      </c>
      <c r="K412" t="s">
        <v>242</v>
      </c>
      <c r="L412">
        <v>39</v>
      </c>
      <c r="M412">
        <v>48</v>
      </c>
    </row>
    <row r="413" spans="1:15" x14ac:dyDescent="0.3">
      <c r="A413" s="55" t="s">
        <v>6</v>
      </c>
      <c r="C413" s="69" t="s">
        <v>181</v>
      </c>
      <c r="D413">
        <v>2</v>
      </c>
      <c r="E413">
        <v>1</v>
      </c>
      <c r="F413" t="s">
        <v>233</v>
      </c>
      <c r="G413" t="str">
        <f t="shared" si="12"/>
        <v>BR024-0121Y</v>
      </c>
      <c r="H413">
        <v>5550</v>
      </c>
      <c r="I413" t="s">
        <v>278</v>
      </c>
      <c r="J413" t="s">
        <v>281</v>
      </c>
      <c r="L413">
        <v>46</v>
      </c>
      <c r="M413">
        <v>53</v>
      </c>
    </row>
    <row r="414" spans="1:15" x14ac:dyDescent="0.3">
      <c r="A414" s="55" t="s">
        <v>15</v>
      </c>
      <c r="C414" s="69" t="s">
        <v>184</v>
      </c>
      <c r="D414">
        <v>2</v>
      </c>
      <c r="E414">
        <v>1</v>
      </c>
      <c r="F414" t="s">
        <v>233</v>
      </c>
      <c r="G414" t="str">
        <f t="shared" si="12"/>
        <v>BR024-0421Y</v>
      </c>
      <c r="H414">
        <v>5550</v>
      </c>
      <c r="I414" t="s">
        <v>278</v>
      </c>
      <c r="J414" t="s">
        <v>281</v>
      </c>
    </row>
    <row r="415" spans="1:15" x14ac:dyDescent="0.3">
      <c r="A415" s="55" t="s">
        <v>31</v>
      </c>
      <c r="C415" s="69" t="s">
        <v>190</v>
      </c>
      <c r="D415">
        <v>2</v>
      </c>
      <c r="E415">
        <v>1</v>
      </c>
      <c r="F415" t="s">
        <v>233</v>
      </c>
      <c r="G415" t="str">
        <f t="shared" si="12"/>
        <v>BR024-1021Y</v>
      </c>
      <c r="H415">
        <v>5550</v>
      </c>
      <c r="I415" t="s">
        <v>278</v>
      </c>
      <c r="J415" t="s">
        <v>281</v>
      </c>
      <c r="L415">
        <v>50</v>
      </c>
      <c r="M415">
        <v>62</v>
      </c>
      <c r="O415">
        <v>246</v>
      </c>
    </row>
    <row r="416" spans="1:15" x14ac:dyDescent="0.3">
      <c r="A416" s="55" t="s">
        <v>38</v>
      </c>
      <c r="C416" s="69" t="s">
        <v>192</v>
      </c>
      <c r="D416">
        <v>2</v>
      </c>
      <c r="E416">
        <v>1</v>
      </c>
      <c r="F416" t="s">
        <v>233</v>
      </c>
      <c r="G416" t="str">
        <f t="shared" si="12"/>
        <v>BR024-1221Y</v>
      </c>
      <c r="H416">
        <v>5550</v>
      </c>
      <c r="I416" t="s">
        <v>278</v>
      </c>
      <c r="J416" t="s">
        <v>281</v>
      </c>
      <c r="L416">
        <v>39</v>
      </c>
      <c r="M416">
        <v>49</v>
      </c>
      <c r="O416" s="63" t="s">
        <v>296</v>
      </c>
    </row>
    <row r="417" spans="1:14" x14ac:dyDescent="0.3">
      <c r="A417" s="55" t="s">
        <v>55</v>
      </c>
      <c r="C417" s="69" t="s">
        <v>199</v>
      </c>
      <c r="D417">
        <v>2</v>
      </c>
      <c r="E417">
        <v>1</v>
      </c>
      <c r="F417" t="s">
        <v>233</v>
      </c>
      <c r="G417" t="str">
        <f t="shared" si="12"/>
        <v>BR024-1921Y</v>
      </c>
      <c r="H417">
        <v>5550</v>
      </c>
      <c r="I417" t="s">
        <v>278</v>
      </c>
      <c r="J417" t="s">
        <v>281</v>
      </c>
      <c r="N417" s="63"/>
    </row>
    <row r="418" spans="1:14" x14ac:dyDescent="0.3">
      <c r="A418" s="55"/>
      <c r="C418" s="69"/>
      <c r="G418" t="s">
        <v>272</v>
      </c>
      <c r="N418" s="63"/>
    </row>
    <row r="419" spans="1:14" x14ac:dyDescent="0.3">
      <c r="A419" s="60" t="s">
        <v>21</v>
      </c>
      <c r="B419" s="56" t="s">
        <v>71</v>
      </c>
      <c r="C419" s="77" t="s">
        <v>186</v>
      </c>
      <c r="D419">
        <v>2</v>
      </c>
      <c r="E419">
        <v>1</v>
      </c>
      <c r="F419">
        <v>8</v>
      </c>
      <c r="G419" t="str">
        <f t="shared" ref="G419:G454" si="13">CONCATENATE("BR024-","",C419,FIXED(D419,0,0),E419,F419)</f>
        <v>BR024-06218</v>
      </c>
      <c r="H419">
        <v>5550</v>
      </c>
      <c r="I419" t="s">
        <v>279</v>
      </c>
      <c r="J419" t="s">
        <v>281</v>
      </c>
      <c r="K419" t="s">
        <v>242</v>
      </c>
      <c r="L419">
        <v>41</v>
      </c>
      <c r="M419">
        <v>57</v>
      </c>
      <c r="N419" t="s">
        <v>329</v>
      </c>
    </row>
    <row r="420" spans="1:14" x14ac:dyDescent="0.3">
      <c r="A420" t="s">
        <v>282</v>
      </c>
      <c r="B420"/>
      <c r="C420" s="63" t="s">
        <v>235</v>
      </c>
      <c r="D420">
        <v>2</v>
      </c>
      <c r="E420">
        <v>1</v>
      </c>
      <c r="F420" t="s">
        <v>242</v>
      </c>
      <c r="G420" t="str">
        <f t="shared" si="13"/>
        <v>BR024-E021G</v>
      </c>
      <c r="H420">
        <v>5450</v>
      </c>
      <c r="I420" t="s">
        <v>279</v>
      </c>
      <c r="J420" t="s">
        <v>281</v>
      </c>
    </row>
    <row r="421" spans="1:14" x14ac:dyDescent="0.3">
      <c r="A421" s="58" t="s">
        <v>110</v>
      </c>
      <c r="B421" s="55" t="s">
        <v>86</v>
      </c>
      <c r="C421" s="67" t="s">
        <v>224</v>
      </c>
      <c r="D421">
        <v>2</v>
      </c>
      <c r="E421">
        <v>1</v>
      </c>
      <c r="F421">
        <v>8</v>
      </c>
      <c r="G421" t="str">
        <f t="shared" si="13"/>
        <v>BR024-44218</v>
      </c>
      <c r="H421">
        <v>5550</v>
      </c>
      <c r="I421" t="s">
        <v>279</v>
      </c>
      <c r="J421" t="s">
        <v>281</v>
      </c>
      <c r="K421" t="s">
        <v>251</v>
      </c>
      <c r="L421">
        <v>53</v>
      </c>
      <c r="M421">
        <v>66</v>
      </c>
    </row>
    <row r="422" spans="1:14" ht="15" thickBot="1" x14ac:dyDescent="0.35">
      <c r="A422" s="79" t="s">
        <v>57</v>
      </c>
      <c r="B422" s="56" t="s">
        <v>80</v>
      </c>
      <c r="C422" s="74" t="s">
        <v>200</v>
      </c>
      <c r="D422">
        <v>2</v>
      </c>
      <c r="E422">
        <v>1</v>
      </c>
      <c r="F422">
        <v>8</v>
      </c>
      <c r="G422" t="str">
        <f t="shared" si="13"/>
        <v>BR024-20218</v>
      </c>
      <c r="H422">
        <v>5550</v>
      </c>
      <c r="I422" t="s">
        <v>279</v>
      </c>
      <c r="J422" t="s">
        <v>281</v>
      </c>
      <c r="K422" t="s">
        <v>242</v>
      </c>
      <c r="L422">
        <v>41</v>
      </c>
      <c r="M422">
        <v>51</v>
      </c>
    </row>
    <row r="423" spans="1:14" ht="15" thickBot="1" x14ac:dyDescent="0.35">
      <c r="A423" s="79" t="s">
        <v>53</v>
      </c>
      <c r="B423" s="56" t="s">
        <v>79</v>
      </c>
      <c r="C423" s="74" t="s">
        <v>198</v>
      </c>
      <c r="D423">
        <v>2</v>
      </c>
      <c r="E423">
        <v>1</v>
      </c>
      <c r="F423">
        <v>8</v>
      </c>
      <c r="G423" t="str">
        <f t="shared" si="13"/>
        <v>BR024-18218</v>
      </c>
      <c r="H423">
        <v>5550</v>
      </c>
      <c r="I423" t="s">
        <v>279</v>
      </c>
      <c r="J423" t="s">
        <v>281</v>
      </c>
      <c r="K423" t="s">
        <v>242</v>
      </c>
      <c r="L423">
        <v>53</v>
      </c>
      <c r="M423">
        <v>65</v>
      </c>
    </row>
    <row r="424" spans="1:14" ht="15" thickBot="1" x14ac:dyDescent="0.35">
      <c r="A424" s="59" t="s">
        <v>115</v>
      </c>
      <c r="B424" s="55" t="s">
        <v>86</v>
      </c>
      <c r="C424" s="68" t="s">
        <v>222</v>
      </c>
      <c r="D424">
        <v>2</v>
      </c>
      <c r="E424">
        <v>1</v>
      </c>
      <c r="F424">
        <v>8</v>
      </c>
      <c r="G424" t="str">
        <f t="shared" si="13"/>
        <v>BR024-42218</v>
      </c>
      <c r="H424">
        <v>5550</v>
      </c>
      <c r="I424" t="s">
        <v>279</v>
      </c>
      <c r="J424" t="s">
        <v>281</v>
      </c>
      <c r="K424" t="s">
        <v>242</v>
      </c>
      <c r="L424">
        <v>62</v>
      </c>
      <c r="M424">
        <v>75</v>
      </c>
      <c r="N424" t="s">
        <v>332</v>
      </c>
    </row>
    <row r="425" spans="1:14" ht="15" thickBot="1" x14ac:dyDescent="0.35">
      <c r="A425" s="79" t="s">
        <v>30</v>
      </c>
      <c r="B425" s="56" t="s">
        <v>74</v>
      </c>
      <c r="C425" s="74" t="s">
        <v>189</v>
      </c>
      <c r="D425">
        <v>2</v>
      </c>
      <c r="E425">
        <v>1</v>
      </c>
      <c r="F425">
        <v>8</v>
      </c>
      <c r="G425" t="str">
        <f t="shared" si="13"/>
        <v>BR024-09218</v>
      </c>
      <c r="H425">
        <v>5550</v>
      </c>
      <c r="I425" t="s">
        <v>279</v>
      </c>
      <c r="J425" t="s">
        <v>281</v>
      </c>
      <c r="K425" t="s">
        <v>242</v>
      </c>
      <c r="L425">
        <v>40</v>
      </c>
      <c r="M425">
        <v>48</v>
      </c>
    </row>
    <row r="426" spans="1:14" ht="15" thickBot="1" x14ac:dyDescent="0.35">
      <c r="A426" s="59" t="s">
        <v>108</v>
      </c>
      <c r="B426" s="55" t="s">
        <v>90</v>
      </c>
      <c r="C426" s="68" t="s">
        <v>226</v>
      </c>
      <c r="D426">
        <v>2</v>
      </c>
      <c r="E426">
        <v>1</v>
      </c>
      <c r="F426">
        <v>8</v>
      </c>
      <c r="G426" t="str">
        <f t="shared" si="13"/>
        <v>BR024-46218</v>
      </c>
      <c r="H426">
        <v>5550</v>
      </c>
      <c r="I426" t="s">
        <v>279</v>
      </c>
      <c r="J426" t="s">
        <v>281</v>
      </c>
      <c r="K426" t="s">
        <v>251</v>
      </c>
      <c r="L426">
        <v>49</v>
      </c>
      <c r="M426">
        <v>64</v>
      </c>
    </row>
    <row r="427" spans="1:14" ht="15" thickBot="1" x14ac:dyDescent="0.35">
      <c r="A427" s="80" t="s">
        <v>69</v>
      </c>
      <c r="B427" s="56" t="s">
        <v>82</v>
      </c>
      <c r="C427" s="78" t="s">
        <v>209</v>
      </c>
      <c r="D427">
        <v>2</v>
      </c>
      <c r="E427">
        <v>1</v>
      </c>
      <c r="F427">
        <v>8</v>
      </c>
      <c r="G427" t="str">
        <f t="shared" si="13"/>
        <v>BR024-29218</v>
      </c>
      <c r="H427">
        <v>5550</v>
      </c>
      <c r="I427" t="s">
        <v>279</v>
      </c>
      <c r="J427" t="s">
        <v>281</v>
      </c>
      <c r="K427" t="s">
        <v>242</v>
      </c>
      <c r="L427">
        <v>41</v>
      </c>
      <c r="M427">
        <v>57</v>
      </c>
      <c r="N427" t="s">
        <v>333</v>
      </c>
    </row>
    <row r="428" spans="1:14" ht="15" thickBot="1" x14ac:dyDescent="0.35">
      <c r="A428" s="80" t="s">
        <v>68</v>
      </c>
      <c r="B428" s="56" t="s">
        <v>82</v>
      </c>
      <c r="C428" s="78" t="s">
        <v>208</v>
      </c>
      <c r="D428">
        <v>2</v>
      </c>
      <c r="E428">
        <v>1</v>
      </c>
      <c r="F428">
        <v>8</v>
      </c>
      <c r="G428" t="str">
        <f t="shared" si="13"/>
        <v>BR024-28218</v>
      </c>
      <c r="H428">
        <v>5550</v>
      </c>
      <c r="I428" t="s">
        <v>279</v>
      </c>
      <c r="J428" t="s">
        <v>281</v>
      </c>
      <c r="K428" t="s">
        <v>242</v>
      </c>
      <c r="L428">
        <v>46</v>
      </c>
      <c r="M428">
        <v>53</v>
      </c>
    </row>
    <row r="429" spans="1:14" ht="15" thickBot="1" x14ac:dyDescent="0.35">
      <c r="A429" s="79" t="s">
        <v>84</v>
      </c>
      <c r="B429" s="56" t="s">
        <v>82</v>
      </c>
      <c r="C429" s="74" t="s">
        <v>204</v>
      </c>
      <c r="D429">
        <v>2</v>
      </c>
      <c r="E429">
        <v>1</v>
      </c>
      <c r="F429">
        <v>8</v>
      </c>
      <c r="G429" t="str">
        <f t="shared" si="13"/>
        <v>BR024-24218</v>
      </c>
      <c r="H429">
        <v>5550</v>
      </c>
      <c r="I429" t="s">
        <v>279</v>
      </c>
      <c r="J429" t="s">
        <v>281</v>
      </c>
      <c r="K429" t="s">
        <v>251</v>
      </c>
      <c r="L429">
        <v>48</v>
      </c>
      <c r="M429">
        <v>63</v>
      </c>
    </row>
    <row r="430" spans="1:14" ht="15" thickBot="1" x14ac:dyDescent="0.35">
      <c r="A430" s="59" t="s">
        <v>100</v>
      </c>
      <c r="B430" s="55" t="s">
        <v>90</v>
      </c>
      <c r="C430" s="68" t="s">
        <v>229</v>
      </c>
      <c r="D430">
        <v>2</v>
      </c>
      <c r="E430">
        <v>1</v>
      </c>
      <c r="F430">
        <v>8</v>
      </c>
      <c r="G430" t="str">
        <f t="shared" si="13"/>
        <v>BR024-49218</v>
      </c>
      <c r="H430">
        <v>5550</v>
      </c>
      <c r="I430" t="s">
        <v>279</v>
      </c>
      <c r="J430" t="s">
        <v>281</v>
      </c>
      <c r="K430" t="s">
        <v>251</v>
      </c>
      <c r="L430">
        <v>48</v>
      </c>
      <c r="M430">
        <v>63</v>
      </c>
    </row>
    <row r="431" spans="1:14" x14ac:dyDescent="0.3">
      <c r="A431" s="54" t="s">
        <v>282</v>
      </c>
      <c r="B431"/>
      <c r="C431" s="76" t="s">
        <v>235</v>
      </c>
      <c r="D431">
        <v>2</v>
      </c>
      <c r="E431">
        <v>1</v>
      </c>
      <c r="F431" t="s">
        <v>243</v>
      </c>
      <c r="G431" t="str">
        <f t="shared" si="13"/>
        <v>BR024-E021H</v>
      </c>
      <c r="H431">
        <v>5450</v>
      </c>
      <c r="I431" t="s">
        <v>279</v>
      </c>
      <c r="J431" t="s">
        <v>281</v>
      </c>
    </row>
    <row r="432" spans="1:14" ht="15" thickBot="1" x14ac:dyDescent="0.35">
      <c r="A432" s="79" t="s">
        <v>85</v>
      </c>
      <c r="B432" s="56" t="s">
        <v>86</v>
      </c>
      <c r="C432" s="74" t="s">
        <v>210</v>
      </c>
      <c r="D432">
        <v>2</v>
      </c>
      <c r="E432">
        <v>1</v>
      </c>
      <c r="F432">
        <v>8</v>
      </c>
      <c r="G432" t="str">
        <f t="shared" si="13"/>
        <v>BR024-30218</v>
      </c>
      <c r="H432">
        <v>5550</v>
      </c>
      <c r="I432" t="s">
        <v>279</v>
      </c>
      <c r="J432" t="s">
        <v>281</v>
      </c>
      <c r="K432" t="s">
        <v>251</v>
      </c>
      <c r="L432">
        <v>49</v>
      </c>
      <c r="M432">
        <v>64</v>
      </c>
      <c r="N432" t="s">
        <v>304</v>
      </c>
    </row>
    <row r="433" spans="1:14" ht="15" thickBot="1" x14ac:dyDescent="0.35">
      <c r="A433" s="59" t="s">
        <v>95</v>
      </c>
      <c r="B433" s="56" t="s">
        <v>90</v>
      </c>
      <c r="C433" s="68" t="s">
        <v>217</v>
      </c>
      <c r="D433">
        <v>2</v>
      </c>
      <c r="E433">
        <v>1</v>
      </c>
      <c r="F433">
        <v>8</v>
      </c>
      <c r="G433" t="str">
        <f t="shared" si="13"/>
        <v>BR024-37218</v>
      </c>
      <c r="H433">
        <v>5550</v>
      </c>
      <c r="I433" t="s">
        <v>279</v>
      </c>
      <c r="J433" t="s">
        <v>281</v>
      </c>
      <c r="K433" t="s">
        <v>242</v>
      </c>
      <c r="L433">
        <v>52</v>
      </c>
      <c r="M433">
        <v>64</v>
      </c>
    </row>
    <row r="434" spans="1:14" ht="15" thickBot="1" x14ac:dyDescent="0.35">
      <c r="A434" s="79" t="s">
        <v>60</v>
      </c>
      <c r="B434" s="56" t="s">
        <v>80</v>
      </c>
      <c r="C434" s="74" t="s">
        <v>201</v>
      </c>
      <c r="D434">
        <v>2</v>
      </c>
      <c r="E434">
        <v>1</v>
      </c>
      <c r="F434">
        <v>8</v>
      </c>
      <c r="G434" t="str">
        <f t="shared" si="13"/>
        <v>BR024-21218</v>
      </c>
      <c r="H434">
        <v>5550</v>
      </c>
      <c r="I434" t="s">
        <v>279</v>
      </c>
      <c r="J434" t="s">
        <v>281</v>
      </c>
      <c r="K434" t="s">
        <v>242</v>
      </c>
      <c r="L434">
        <v>50</v>
      </c>
      <c r="M434">
        <v>65</v>
      </c>
      <c r="N434" t="s">
        <v>311</v>
      </c>
    </row>
    <row r="435" spans="1:14" ht="15" thickBot="1" x14ac:dyDescent="0.35">
      <c r="A435" s="79" t="s">
        <v>41</v>
      </c>
      <c r="B435" s="56" t="s">
        <v>75</v>
      </c>
      <c r="C435" s="74" t="s">
        <v>193</v>
      </c>
      <c r="D435">
        <v>2</v>
      </c>
      <c r="E435">
        <v>1</v>
      </c>
      <c r="F435">
        <v>8</v>
      </c>
      <c r="G435" t="str">
        <f t="shared" si="13"/>
        <v>BR024-13218</v>
      </c>
      <c r="H435">
        <v>5550</v>
      </c>
      <c r="I435" t="s">
        <v>279</v>
      </c>
      <c r="J435" t="s">
        <v>281</v>
      </c>
      <c r="K435" t="s">
        <v>242</v>
      </c>
      <c r="L435">
        <v>41</v>
      </c>
      <c r="M435">
        <v>50</v>
      </c>
    </row>
    <row r="436" spans="1:14" ht="15" thickBot="1" x14ac:dyDescent="0.35">
      <c r="A436" s="79" t="s">
        <v>44</v>
      </c>
      <c r="B436" s="56" t="s">
        <v>75</v>
      </c>
      <c r="C436" s="74" t="s">
        <v>194</v>
      </c>
      <c r="D436">
        <v>2</v>
      </c>
      <c r="E436">
        <v>1</v>
      </c>
      <c r="F436">
        <v>8</v>
      </c>
      <c r="G436" t="str">
        <f t="shared" si="13"/>
        <v>BR024-14218</v>
      </c>
      <c r="H436">
        <v>5550</v>
      </c>
      <c r="I436" t="s">
        <v>279</v>
      </c>
      <c r="J436" t="s">
        <v>281</v>
      </c>
      <c r="K436" t="s">
        <v>242</v>
      </c>
      <c r="L436">
        <v>46</v>
      </c>
      <c r="M436">
        <v>59</v>
      </c>
    </row>
    <row r="437" spans="1:14" ht="15" thickBot="1" x14ac:dyDescent="0.35">
      <c r="A437" s="79" t="s">
        <v>55</v>
      </c>
      <c r="B437" s="56" t="s">
        <v>79</v>
      </c>
      <c r="C437" s="74" t="s">
        <v>199</v>
      </c>
      <c r="D437">
        <v>2</v>
      </c>
      <c r="E437">
        <v>1</v>
      </c>
      <c r="F437">
        <v>8</v>
      </c>
      <c r="G437" t="str">
        <f t="shared" si="13"/>
        <v>BR024-19218</v>
      </c>
      <c r="H437">
        <v>5550</v>
      </c>
      <c r="I437" t="s">
        <v>279</v>
      </c>
      <c r="J437" t="s">
        <v>281</v>
      </c>
      <c r="K437" t="s">
        <v>242</v>
      </c>
      <c r="L437">
        <v>58</v>
      </c>
      <c r="M437">
        <v>72</v>
      </c>
    </row>
    <row r="438" spans="1:14" ht="15" thickBot="1" x14ac:dyDescent="0.35">
      <c r="A438" s="79" t="s">
        <v>34</v>
      </c>
      <c r="B438" s="56" t="s">
        <v>74</v>
      </c>
      <c r="C438" s="74" t="s">
        <v>191</v>
      </c>
      <c r="D438">
        <v>2</v>
      </c>
      <c r="E438">
        <v>1</v>
      </c>
      <c r="F438">
        <v>8</v>
      </c>
      <c r="G438" t="str">
        <f t="shared" si="13"/>
        <v>BR024-11218</v>
      </c>
      <c r="H438">
        <v>5550</v>
      </c>
      <c r="I438" t="s">
        <v>279</v>
      </c>
      <c r="J438" t="s">
        <v>281</v>
      </c>
      <c r="K438" t="s">
        <v>242</v>
      </c>
      <c r="L438">
        <v>37</v>
      </c>
      <c r="M438">
        <v>46</v>
      </c>
    </row>
    <row r="439" spans="1:14" ht="15" thickBot="1" x14ac:dyDescent="0.35">
      <c r="A439" s="79" t="s">
        <v>66</v>
      </c>
      <c r="B439" s="56" t="s">
        <v>82</v>
      </c>
      <c r="C439" s="74" t="s">
        <v>207</v>
      </c>
      <c r="D439">
        <v>2</v>
      </c>
      <c r="E439">
        <v>1</v>
      </c>
      <c r="F439">
        <v>8</v>
      </c>
      <c r="G439" t="str">
        <f t="shared" si="13"/>
        <v>BR024-27218</v>
      </c>
      <c r="H439">
        <v>5550</v>
      </c>
      <c r="I439" t="s">
        <v>279</v>
      </c>
      <c r="J439" t="s">
        <v>281</v>
      </c>
      <c r="K439" t="s">
        <v>251</v>
      </c>
      <c r="L439">
        <v>53</v>
      </c>
      <c r="M439">
        <v>65</v>
      </c>
    </row>
    <row r="440" spans="1:14" ht="15" thickBot="1" x14ac:dyDescent="0.35">
      <c r="A440" s="80" t="s">
        <v>51</v>
      </c>
      <c r="B440" s="56" t="s">
        <v>79</v>
      </c>
      <c r="C440" s="78" t="s">
        <v>197</v>
      </c>
      <c r="D440">
        <v>2</v>
      </c>
      <c r="E440">
        <v>1</v>
      </c>
      <c r="F440">
        <v>8</v>
      </c>
      <c r="G440" t="str">
        <f t="shared" si="13"/>
        <v>BR024-17218</v>
      </c>
      <c r="H440">
        <v>5550</v>
      </c>
      <c r="I440" t="s">
        <v>279</v>
      </c>
      <c r="J440" t="s">
        <v>281</v>
      </c>
      <c r="K440" t="s">
        <v>242</v>
      </c>
      <c r="L440">
        <v>46</v>
      </c>
      <c r="M440">
        <v>55</v>
      </c>
    </row>
    <row r="441" spans="1:14" ht="15" thickBot="1" x14ac:dyDescent="0.35">
      <c r="A441" s="59" t="s">
        <v>97</v>
      </c>
      <c r="B441" s="55" t="s">
        <v>86</v>
      </c>
      <c r="C441" s="68" t="s">
        <v>219</v>
      </c>
      <c r="D441">
        <v>2</v>
      </c>
      <c r="E441">
        <v>1</v>
      </c>
      <c r="F441">
        <v>8</v>
      </c>
      <c r="G441" t="str">
        <f t="shared" si="13"/>
        <v>BR024-39218</v>
      </c>
      <c r="H441">
        <v>5550</v>
      </c>
      <c r="I441" t="s">
        <v>279</v>
      </c>
      <c r="J441" t="s">
        <v>281</v>
      </c>
      <c r="K441" t="s">
        <v>242</v>
      </c>
      <c r="L441">
        <v>50</v>
      </c>
      <c r="M441">
        <v>62</v>
      </c>
    </row>
    <row r="442" spans="1:14" x14ac:dyDescent="0.3">
      <c r="A442" t="s">
        <v>282</v>
      </c>
      <c r="B442"/>
      <c r="C442" s="63" t="s">
        <v>235</v>
      </c>
      <c r="D442">
        <v>2</v>
      </c>
      <c r="E442">
        <v>1</v>
      </c>
      <c r="F442" t="s">
        <v>244</v>
      </c>
      <c r="G442" t="str">
        <f t="shared" si="13"/>
        <v>BR024-E021I</v>
      </c>
      <c r="H442">
        <v>5450</v>
      </c>
      <c r="I442" t="s">
        <v>279</v>
      </c>
      <c r="J442" t="s">
        <v>281</v>
      </c>
    </row>
    <row r="443" spans="1:14" ht="15" thickBot="1" x14ac:dyDescent="0.35">
      <c r="A443" s="79" t="s">
        <v>93</v>
      </c>
      <c r="B443" s="56" t="s">
        <v>86</v>
      </c>
      <c r="C443" s="74" t="s">
        <v>215</v>
      </c>
      <c r="D443">
        <v>2</v>
      </c>
      <c r="E443">
        <v>1</v>
      </c>
      <c r="F443">
        <v>8</v>
      </c>
      <c r="G443" t="str">
        <f t="shared" si="13"/>
        <v>BR024-35218</v>
      </c>
      <c r="H443">
        <v>5550</v>
      </c>
      <c r="I443" t="s">
        <v>279</v>
      </c>
      <c r="J443" t="s">
        <v>281</v>
      </c>
      <c r="K443" t="s">
        <v>251</v>
      </c>
      <c r="L443">
        <v>57</v>
      </c>
      <c r="M443">
        <v>72</v>
      </c>
    </row>
    <row r="444" spans="1:14" ht="15" thickBot="1" x14ac:dyDescent="0.35">
      <c r="A444" s="59" t="s">
        <v>177</v>
      </c>
      <c r="B444" s="55" t="s">
        <v>90</v>
      </c>
      <c r="C444" s="68" t="s">
        <v>221</v>
      </c>
      <c r="D444">
        <v>2</v>
      </c>
      <c r="E444">
        <v>1</v>
      </c>
      <c r="F444">
        <v>8</v>
      </c>
      <c r="G444" t="str">
        <f t="shared" si="13"/>
        <v>BR024-41218</v>
      </c>
      <c r="H444">
        <v>5550</v>
      </c>
      <c r="I444" t="s">
        <v>279</v>
      </c>
      <c r="J444" t="s">
        <v>281</v>
      </c>
      <c r="K444" t="s">
        <v>242</v>
      </c>
      <c r="L444">
        <v>46</v>
      </c>
      <c r="M444">
        <v>58</v>
      </c>
    </row>
    <row r="445" spans="1:14" ht="15" thickBot="1" x14ac:dyDescent="0.35">
      <c r="A445" s="59" t="s">
        <v>94</v>
      </c>
      <c r="B445" s="56" t="s">
        <v>88</v>
      </c>
      <c r="C445" s="68" t="s">
        <v>216</v>
      </c>
      <c r="D445">
        <v>2</v>
      </c>
      <c r="E445">
        <v>1</v>
      </c>
      <c r="F445">
        <v>8</v>
      </c>
      <c r="G445" t="str">
        <f t="shared" si="13"/>
        <v>BR024-36218</v>
      </c>
      <c r="H445">
        <v>5550</v>
      </c>
      <c r="I445" t="s">
        <v>279</v>
      </c>
      <c r="J445" t="s">
        <v>281</v>
      </c>
      <c r="K445" t="s">
        <v>242</v>
      </c>
      <c r="L445">
        <v>46</v>
      </c>
      <c r="M445">
        <v>60</v>
      </c>
      <c r="N445" t="s">
        <v>310</v>
      </c>
    </row>
    <row r="446" spans="1:14" ht="15" thickBot="1" x14ac:dyDescent="0.35">
      <c r="A446" s="82" t="s">
        <v>15</v>
      </c>
      <c r="B446" s="56" t="s">
        <v>71</v>
      </c>
      <c r="C446" s="73" t="s">
        <v>184</v>
      </c>
      <c r="D446">
        <v>2</v>
      </c>
      <c r="E446">
        <v>1</v>
      </c>
      <c r="F446">
        <v>8</v>
      </c>
      <c r="G446" t="str">
        <f t="shared" si="13"/>
        <v>BR024-04218</v>
      </c>
      <c r="H446">
        <v>5550</v>
      </c>
      <c r="I446" t="s">
        <v>279</v>
      </c>
      <c r="J446" t="s">
        <v>281</v>
      </c>
      <c r="K446" t="s">
        <v>242</v>
      </c>
      <c r="L446">
        <v>74</v>
      </c>
    </row>
    <row r="447" spans="1:14" ht="15" thickBot="1" x14ac:dyDescent="0.35">
      <c r="A447" s="79" t="s">
        <v>87</v>
      </c>
      <c r="B447" s="56" t="s">
        <v>88</v>
      </c>
      <c r="C447" s="74" t="s">
        <v>211</v>
      </c>
      <c r="D447">
        <v>2</v>
      </c>
      <c r="E447">
        <v>1</v>
      </c>
      <c r="F447">
        <v>8</v>
      </c>
      <c r="G447" t="str">
        <f t="shared" si="13"/>
        <v>BR024-31218</v>
      </c>
      <c r="H447">
        <v>5550</v>
      </c>
      <c r="I447" t="s">
        <v>279</v>
      </c>
      <c r="J447" t="s">
        <v>281</v>
      </c>
      <c r="K447" t="s">
        <v>242</v>
      </c>
      <c r="L447">
        <v>49</v>
      </c>
      <c r="M447">
        <v>61</v>
      </c>
    </row>
    <row r="448" spans="1:14" x14ac:dyDescent="0.3">
      <c r="A448" s="61" t="s">
        <v>24</v>
      </c>
      <c r="B448" s="56" t="s">
        <v>72</v>
      </c>
      <c r="C448" s="75" t="s">
        <v>187</v>
      </c>
      <c r="D448">
        <v>2</v>
      </c>
      <c r="E448">
        <v>1</v>
      </c>
      <c r="F448">
        <v>8</v>
      </c>
      <c r="G448" t="str">
        <f t="shared" si="13"/>
        <v>BR024-07218</v>
      </c>
      <c r="H448">
        <v>5550</v>
      </c>
      <c r="I448" t="s">
        <v>279</v>
      </c>
      <c r="J448" t="s">
        <v>281</v>
      </c>
      <c r="K448" t="s">
        <v>242</v>
      </c>
      <c r="L448">
        <v>46</v>
      </c>
      <c r="M448">
        <v>61</v>
      </c>
    </row>
    <row r="449" spans="1:14" x14ac:dyDescent="0.3">
      <c r="A449" s="57" t="s">
        <v>6</v>
      </c>
      <c r="B449" s="56" t="s">
        <v>70</v>
      </c>
      <c r="C449" s="76" t="s">
        <v>181</v>
      </c>
      <c r="D449">
        <v>2</v>
      </c>
      <c r="E449">
        <v>1</v>
      </c>
      <c r="F449">
        <v>8</v>
      </c>
      <c r="G449" t="str">
        <f t="shared" si="13"/>
        <v>BR024-01218</v>
      </c>
      <c r="H449">
        <v>5550</v>
      </c>
      <c r="I449" t="s">
        <v>279</v>
      </c>
      <c r="J449" t="s">
        <v>281</v>
      </c>
      <c r="K449" t="s">
        <v>242</v>
      </c>
      <c r="L449">
        <v>41</v>
      </c>
      <c r="M449">
        <v>50</v>
      </c>
    </row>
    <row r="450" spans="1:14" x14ac:dyDescent="0.3">
      <c r="A450" s="81" t="s">
        <v>89</v>
      </c>
      <c r="B450" s="56" t="s">
        <v>90</v>
      </c>
      <c r="C450" s="75" t="s">
        <v>212</v>
      </c>
      <c r="D450">
        <v>2</v>
      </c>
      <c r="E450">
        <v>1</v>
      </c>
      <c r="F450">
        <v>8</v>
      </c>
      <c r="G450" t="str">
        <f t="shared" si="13"/>
        <v>BR024-32218</v>
      </c>
      <c r="H450">
        <v>5550</v>
      </c>
      <c r="I450" t="s">
        <v>279</v>
      </c>
      <c r="J450" t="s">
        <v>281</v>
      </c>
      <c r="K450" t="s">
        <v>251</v>
      </c>
      <c r="L450">
        <v>47</v>
      </c>
      <c r="M450">
        <v>60</v>
      </c>
      <c r="N450" t="s">
        <v>326</v>
      </c>
    </row>
    <row r="451" spans="1:14" x14ac:dyDescent="0.3">
      <c r="A451" s="61" t="s">
        <v>31</v>
      </c>
      <c r="B451" s="56" t="s">
        <v>74</v>
      </c>
      <c r="C451" s="75" t="s">
        <v>190</v>
      </c>
      <c r="D451">
        <v>2</v>
      </c>
      <c r="E451">
        <v>1</v>
      </c>
      <c r="F451">
        <v>8</v>
      </c>
      <c r="G451" t="str">
        <f t="shared" si="13"/>
        <v>BR024-10218</v>
      </c>
      <c r="H451">
        <v>5550</v>
      </c>
      <c r="I451" t="s">
        <v>279</v>
      </c>
      <c r="J451" t="s">
        <v>281</v>
      </c>
      <c r="K451" t="s">
        <v>251</v>
      </c>
      <c r="L451">
        <v>46</v>
      </c>
      <c r="M451">
        <v>59</v>
      </c>
    </row>
    <row r="452" spans="1:14" x14ac:dyDescent="0.3">
      <c r="A452" s="55" t="s">
        <v>102</v>
      </c>
      <c r="B452" s="55" t="s">
        <v>86</v>
      </c>
      <c r="C452" s="69" t="s">
        <v>227</v>
      </c>
      <c r="D452">
        <v>2</v>
      </c>
      <c r="E452">
        <v>1</v>
      </c>
      <c r="F452">
        <v>8</v>
      </c>
      <c r="G452" t="str">
        <f t="shared" si="13"/>
        <v>BR024-47218</v>
      </c>
      <c r="H452">
        <v>5550</v>
      </c>
      <c r="I452" t="s">
        <v>279</v>
      </c>
      <c r="J452" t="s">
        <v>281</v>
      </c>
      <c r="K452" t="s">
        <v>251</v>
      </c>
      <c r="L452">
        <v>40</v>
      </c>
      <c r="M452">
        <v>52</v>
      </c>
    </row>
    <row r="453" spans="1:14" x14ac:dyDescent="0.3">
      <c r="A453" s="54" t="s">
        <v>282</v>
      </c>
      <c r="B453"/>
      <c r="C453" s="76" t="s">
        <v>235</v>
      </c>
      <c r="D453">
        <v>2</v>
      </c>
      <c r="E453">
        <v>1</v>
      </c>
      <c r="F453" t="s">
        <v>245</v>
      </c>
      <c r="G453" t="str">
        <f t="shared" si="13"/>
        <v>BR024-E021J</v>
      </c>
      <c r="H453">
        <v>5450</v>
      </c>
      <c r="I453" t="s">
        <v>279</v>
      </c>
      <c r="J453" t="s">
        <v>281</v>
      </c>
    </row>
    <row r="454" spans="1:14" x14ac:dyDescent="0.3">
      <c r="A454" s="61" t="s">
        <v>49</v>
      </c>
      <c r="B454" s="56" t="s">
        <v>75</v>
      </c>
      <c r="C454" s="75" t="s">
        <v>196</v>
      </c>
      <c r="D454">
        <v>2</v>
      </c>
      <c r="E454">
        <v>1</v>
      </c>
      <c r="F454">
        <v>8</v>
      </c>
      <c r="G454" t="str">
        <f t="shared" si="13"/>
        <v>BR024-16218</v>
      </c>
      <c r="H454">
        <v>5550</v>
      </c>
      <c r="I454" t="s">
        <v>279</v>
      </c>
      <c r="J454" t="s">
        <v>281</v>
      </c>
      <c r="K454" t="s">
        <v>242</v>
      </c>
      <c r="L454">
        <v>53</v>
      </c>
      <c r="M454">
        <v>72</v>
      </c>
    </row>
    <row r="455" spans="1:14" x14ac:dyDescent="0.3">
      <c r="A455" s="61"/>
      <c r="C455" s="65"/>
      <c r="G455" t="s">
        <v>272</v>
      </c>
      <c r="J455" t="s">
        <v>281</v>
      </c>
    </row>
    <row r="456" spans="1:14" x14ac:dyDescent="0.3">
      <c r="N456" s="63"/>
    </row>
    <row r="457" spans="1:14" x14ac:dyDescent="0.3">
      <c r="N457" s="63"/>
    </row>
    <row r="458" spans="1:14" x14ac:dyDescent="0.3">
      <c r="N458" s="63"/>
    </row>
    <row r="459" spans="1:14" x14ac:dyDescent="0.3">
      <c r="A459" s="55"/>
      <c r="N459" s="63"/>
    </row>
    <row r="460" spans="1:14" x14ac:dyDescent="0.3">
      <c r="A460" s="55"/>
      <c r="N460" s="63"/>
    </row>
    <row r="461" spans="1:14" x14ac:dyDescent="0.3">
      <c r="A461" s="55"/>
      <c r="N461" s="63"/>
    </row>
    <row r="462" spans="1:14" x14ac:dyDescent="0.3">
      <c r="A462" s="55"/>
      <c r="N462" s="63"/>
    </row>
    <row r="463" spans="1:14" x14ac:dyDescent="0.3">
      <c r="A463" s="55"/>
      <c r="N463" s="63"/>
    </row>
    <row r="464" spans="1:14" x14ac:dyDescent="0.3">
      <c r="A464" s="55"/>
      <c r="N464" s="63"/>
    </row>
    <row r="465" spans="1:14" x14ac:dyDescent="0.3">
      <c r="A465" s="55"/>
      <c r="N465" s="63"/>
    </row>
    <row r="466" spans="1:14" x14ac:dyDescent="0.3">
      <c r="A466" s="55"/>
      <c r="N466" s="63"/>
    </row>
    <row r="467" spans="1:14" x14ac:dyDescent="0.3">
      <c r="A467" s="55"/>
      <c r="N467" s="63"/>
    </row>
    <row r="468" spans="1:14" x14ac:dyDescent="0.3">
      <c r="A468" s="55"/>
      <c r="N468" s="63"/>
    </row>
    <row r="469" spans="1:14" x14ac:dyDescent="0.3">
      <c r="A469" s="55"/>
      <c r="N469" s="63"/>
    </row>
    <row r="470" spans="1:14" x14ac:dyDescent="0.3">
      <c r="A470" s="55"/>
      <c r="N470" s="63"/>
    </row>
    <row r="471" spans="1:14" x14ac:dyDescent="0.3">
      <c r="A471" s="55"/>
      <c r="N471" s="63"/>
    </row>
    <row r="472" spans="1:14" x14ac:dyDescent="0.3">
      <c r="A472" s="55"/>
      <c r="N472" s="63"/>
    </row>
    <row r="473" spans="1:14" x14ac:dyDescent="0.3">
      <c r="A473" s="55"/>
      <c r="N473" s="63"/>
    </row>
    <row r="474" spans="1:14" x14ac:dyDescent="0.3">
      <c r="A474" s="55"/>
      <c r="N474" s="63"/>
    </row>
    <row r="475" spans="1:14" x14ac:dyDescent="0.3">
      <c r="A475" s="55"/>
      <c r="N475" s="63"/>
    </row>
    <row r="476" spans="1:14" x14ac:dyDescent="0.3">
      <c r="A476" s="55"/>
      <c r="N476" s="63"/>
    </row>
    <row r="477" spans="1:14" x14ac:dyDescent="0.3">
      <c r="A477" s="55"/>
      <c r="N477" s="63"/>
    </row>
    <row r="478" spans="1:14" x14ac:dyDescent="0.3">
      <c r="A478" s="55"/>
      <c r="N478" s="63"/>
    </row>
    <row r="479" spans="1:14" x14ac:dyDescent="0.3">
      <c r="A479" s="55"/>
      <c r="N479" s="63"/>
    </row>
    <row r="480" spans="1:14" x14ac:dyDescent="0.3">
      <c r="A480" s="55"/>
      <c r="N480" s="63"/>
    </row>
    <row r="481" spans="1:14" x14ac:dyDescent="0.3">
      <c r="A481" s="55"/>
      <c r="N481" s="76"/>
    </row>
    <row r="482" spans="1:14" x14ac:dyDescent="0.3">
      <c r="A482" s="55"/>
      <c r="N482" s="63"/>
    </row>
    <row r="483" spans="1:14" x14ac:dyDescent="0.3">
      <c r="A483" s="55"/>
      <c r="N483" s="63"/>
    </row>
    <row r="484" spans="1:14" x14ac:dyDescent="0.3">
      <c r="A484" s="55"/>
      <c r="N484" s="63"/>
    </row>
    <row r="485" spans="1:14" x14ac:dyDescent="0.3">
      <c r="A485" s="55"/>
      <c r="N485" s="63"/>
    </row>
    <row r="486" spans="1:14" x14ac:dyDescent="0.3">
      <c r="A486" s="55"/>
      <c r="N486" s="63"/>
    </row>
    <row r="487" spans="1:14" x14ac:dyDescent="0.3">
      <c r="A487" s="55"/>
      <c r="N487" s="63"/>
    </row>
    <row r="488" spans="1:14" x14ac:dyDescent="0.3">
      <c r="A488" s="55"/>
      <c r="N488" s="63"/>
    </row>
    <row r="489" spans="1:14" x14ac:dyDescent="0.3">
      <c r="A489" s="55"/>
      <c r="N489" s="63"/>
    </row>
    <row r="490" spans="1:14" x14ac:dyDescent="0.3">
      <c r="A490" s="55"/>
      <c r="N490" s="63"/>
    </row>
    <row r="491" spans="1:14" x14ac:dyDescent="0.3">
      <c r="A491" s="55"/>
      <c r="N491" s="63"/>
    </row>
    <row r="492" spans="1:14" x14ac:dyDescent="0.3">
      <c r="A492" s="55"/>
      <c r="N492" s="63"/>
    </row>
    <row r="493" spans="1:14" x14ac:dyDescent="0.3">
      <c r="A493" s="55"/>
      <c r="N493" s="63"/>
    </row>
    <row r="494" spans="1:14" x14ac:dyDescent="0.3">
      <c r="A494" s="55"/>
    </row>
    <row r="495" spans="1:14" x14ac:dyDescent="0.3">
      <c r="A495" s="55"/>
    </row>
    <row r="496" spans="1:14" x14ac:dyDescent="0.3">
      <c r="A496" s="55"/>
    </row>
    <row r="497" spans="1:14" x14ac:dyDescent="0.3">
      <c r="A497" s="55"/>
    </row>
    <row r="498" spans="1:14" s="56" customFormat="1" x14ac:dyDescent="0.3">
      <c r="A498" s="55"/>
      <c r="C498" s="63"/>
      <c r="D498"/>
      <c r="E498"/>
      <c r="F498"/>
      <c r="G498"/>
      <c r="H498"/>
      <c r="I498"/>
      <c r="J498"/>
      <c r="K498"/>
      <c r="L498"/>
      <c r="M498"/>
      <c r="N498"/>
    </row>
    <row r="499" spans="1:14" s="56" customFormat="1" x14ac:dyDescent="0.3">
      <c r="A499" s="55"/>
      <c r="C499" s="63"/>
      <c r="D499"/>
      <c r="E499"/>
      <c r="F499"/>
      <c r="G499"/>
      <c r="H499"/>
      <c r="I499"/>
      <c r="J499"/>
      <c r="K499"/>
      <c r="L499"/>
      <c r="M499"/>
      <c r="N499"/>
    </row>
  </sheetData>
  <conditionalFormatting sqref="C104:C106 C111:C115 C117:C126 C128:C137 C139:C145 C147:C149 C151:C160 C196:C205 C207:C216 C218:C227 C232:C242 C245:C253 C255:C264 C266 C268:C276 C278:C287 C289:C298 C300:C302 C304:C310 C312:C321 C323:C332 C334:C338 C340:C344 C346:C355 C357:C366 C368:C374 C376:C378 C391:C400 C421:C430 C432:C441 C443:C452 C454 C230 C456:C1048576 C162:C171 C380:C389 C402:C419 C1:C102 C108:C109 C173:C194">
    <cfRule type="cellIs" dxfId="501" priority="388" operator="equal">
      <formula>"E0"</formula>
    </cfRule>
  </conditionalFormatting>
  <conditionalFormatting sqref="C103">
    <cfRule type="cellIs" dxfId="500" priority="378" operator="equal">
      <formula>"E0"</formula>
    </cfRule>
  </conditionalFormatting>
  <conditionalFormatting sqref="C107:C108">
    <cfRule type="cellIs" dxfId="499" priority="374" operator="equal">
      <formula>"E0"</formula>
    </cfRule>
  </conditionalFormatting>
  <conditionalFormatting sqref="C110">
    <cfRule type="cellIs" dxfId="498" priority="373" operator="equal">
      <formula>"E0"</formula>
    </cfRule>
  </conditionalFormatting>
  <conditionalFormatting sqref="C116">
    <cfRule type="cellIs" dxfId="497" priority="368" operator="equal">
      <formula>"E0"</formula>
    </cfRule>
  </conditionalFormatting>
  <conditionalFormatting sqref="C127">
    <cfRule type="cellIs" dxfId="496" priority="358" operator="equal">
      <formula>"E0"</formula>
    </cfRule>
  </conditionalFormatting>
  <conditionalFormatting sqref="C138">
    <cfRule type="cellIs" dxfId="495" priority="348" operator="equal">
      <formula>"E0"</formula>
    </cfRule>
  </conditionalFormatting>
  <conditionalFormatting sqref="C146">
    <cfRule type="cellIs" dxfId="494" priority="341" operator="equal">
      <formula>"E0"</formula>
    </cfRule>
  </conditionalFormatting>
  <conditionalFormatting sqref="C150">
    <cfRule type="cellIs" dxfId="493" priority="338" operator="equal">
      <formula>"E0"</formula>
    </cfRule>
  </conditionalFormatting>
  <conditionalFormatting sqref="C161">
    <cfRule type="cellIs" dxfId="492" priority="328" operator="equal">
      <formula>"E0"</formula>
    </cfRule>
  </conditionalFormatting>
  <conditionalFormatting sqref="C172">
    <cfRule type="cellIs" dxfId="491" priority="319" operator="equal">
      <formula>"E0"</formula>
    </cfRule>
  </conditionalFormatting>
  <conditionalFormatting sqref="C195">
    <cfRule type="cellIs" dxfId="490" priority="309" operator="equal">
      <formula>"E0"</formula>
    </cfRule>
  </conditionalFormatting>
  <conditionalFormatting sqref="C206">
    <cfRule type="cellIs" dxfId="489" priority="303" operator="equal">
      <formula>"E0"</formula>
    </cfRule>
  </conditionalFormatting>
  <conditionalFormatting sqref="C217">
    <cfRule type="cellIs" dxfId="488" priority="289" operator="equal">
      <formula>"E0"</formula>
    </cfRule>
  </conditionalFormatting>
  <conditionalFormatting sqref="C228:C229">
    <cfRule type="cellIs" dxfId="487" priority="279" operator="equal">
      <formula>"E0"</formula>
    </cfRule>
  </conditionalFormatting>
  <conditionalFormatting sqref="C229">
    <cfRule type="cellIs" dxfId="486" priority="278" operator="equal">
      <formula>"E0"</formula>
    </cfRule>
  </conditionalFormatting>
  <conditionalFormatting sqref="C232">
    <cfRule type="cellIs" dxfId="485" priority="273" operator="equal">
      <formula>"E0"</formula>
    </cfRule>
  </conditionalFormatting>
  <conditionalFormatting sqref="C243:C244">
    <cfRule type="cellIs" dxfId="484" priority="263" operator="equal">
      <formula>"E0"</formula>
    </cfRule>
  </conditionalFormatting>
  <conditionalFormatting sqref="C243:C244">
    <cfRule type="cellIs" dxfId="483" priority="262" operator="equal">
      <formula>"E0"</formula>
    </cfRule>
  </conditionalFormatting>
  <conditionalFormatting sqref="C254">
    <cfRule type="cellIs" dxfId="482" priority="252" operator="equal">
      <formula>"E0"</formula>
    </cfRule>
  </conditionalFormatting>
  <conditionalFormatting sqref="C254">
    <cfRule type="cellIs" dxfId="481" priority="251" operator="equal">
      <formula>"E0"</formula>
    </cfRule>
  </conditionalFormatting>
  <conditionalFormatting sqref="C265">
    <cfRule type="cellIs" dxfId="480" priority="241" operator="equal">
      <formula>"E0"</formula>
    </cfRule>
  </conditionalFormatting>
  <conditionalFormatting sqref="C265">
    <cfRule type="cellIs" dxfId="479" priority="240" operator="equal">
      <formula>"E0"</formula>
    </cfRule>
  </conditionalFormatting>
  <conditionalFormatting sqref="C267">
    <cfRule type="cellIs" dxfId="478" priority="239" operator="equal">
      <formula>"E0"</formula>
    </cfRule>
  </conditionalFormatting>
  <conditionalFormatting sqref="C277">
    <cfRule type="cellIs" dxfId="477" priority="230" operator="equal">
      <formula>"E0"</formula>
    </cfRule>
  </conditionalFormatting>
  <conditionalFormatting sqref="C277">
    <cfRule type="cellIs" dxfId="476" priority="229" operator="equal">
      <formula>"E0"</formula>
    </cfRule>
  </conditionalFormatting>
  <conditionalFormatting sqref="C288">
    <cfRule type="cellIs" dxfId="475" priority="219" operator="equal">
      <formula>"E0"</formula>
    </cfRule>
  </conditionalFormatting>
  <conditionalFormatting sqref="C288">
    <cfRule type="cellIs" dxfId="474" priority="218" operator="equal">
      <formula>"E0"</formula>
    </cfRule>
  </conditionalFormatting>
  <conditionalFormatting sqref="C299">
    <cfRule type="cellIs" dxfId="473" priority="208" operator="equal">
      <formula>"E0"</formula>
    </cfRule>
  </conditionalFormatting>
  <conditionalFormatting sqref="C299">
    <cfRule type="cellIs" dxfId="472" priority="207" operator="equal">
      <formula>"E0"</formula>
    </cfRule>
  </conditionalFormatting>
  <conditionalFormatting sqref="C303">
    <cfRule type="cellIs" dxfId="471" priority="204" operator="equal">
      <formula>"E0"</formula>
    </cfRule>
  </conditionalFormatting>
  <conditionalFormatting sqref="C311">
    <cfRule type="cellIs" dxfId="470" priority="197" operator="equal">
      <formula>"E0"</formula>
    </cfRule>
  </conditionalFormatting>
  <conditionalFormatting sqref="C311">
    <cfRule type="cellIs" dxfId="469" priority="196" operator="equal">
      <formula>"E0"</formula>
    </cfRule>
  </conditionalFormatting>
  <conditionalFormatting sqref="C322">
    <cfRule type="cellIs" dxfId="468" priority="186" operator="equal">
      <formula>"E0"</formula>
    </cfRule>
  </conditionalFormatting>
  <conditionalFormatting sqref="C322">
    <cfRule type="cellIs" dxfId="467" priority="185" operator="equal">
      <formula>"E0"</formula>
    </cfRule>
  </conditionalFormatting>
  <conditionalFormatting sqref="C333">
    <cfRule type="cellIs" dxfId="466" priority="175" operator="equal">
      <formula>"E0"</formula>
    </cfRule>
  </conditionalFormatting>
  <conditionalFormatting sqref="C333">
    <cfRule type="cellIs" dxfId="465" priority="174" operator="equal">
      <formula>"E0"</formula>
    </cfRule>
  </conditionalFormatting>
  <conditionalFormatting sqref="C339">
    <cfRule type="cellIs" dxfId="464" priority="169" operator="equal">
      <formula>"E0"</formula>
    </cfRule>
  </conditionalFormatting>
  <conditionalFormatting sqref="C345">
    <cfRule type="cellIs" dxfId="463" priority="164" operator="equal">
      <formula>"E0"</formula>
    </cfRule>
  </conditionalFormatting>
  <conditionalFormatting sqref="C345">
    <cfRule type="cellIs" dxfId="462" priority="163" operator="equal">
      <formula>"E0"</formula>
    </cfRule>
  </conditionalFormatting>
  <conditionalFormatting sqref="C356">
    <cfRule type="cellIs" dxfId="461" priority="153" operator="equal">
      <formula>"E0"</formula>
    </cfRule>
  </conditionalFormatting>
  <conditionalFormatting sqref="C356">
    <cfRule type="cellIs" dxfId="460" priority="152" operator="equal">
      <formula>"E0"</formula>
    </cfRule>
  </conditionalFormatting>
  <conditionalFormatting sqref="C367">
    <cfRule type="cellIs" dxfId="459" priority="142" operator="equal">
      <formula>"E0"</formula>
    </cfRule>
  </conditionalFormatting>
  <conditionalFormatting sqref="C367">
    <cfRule type="cellIs" dxfId="458" priority="141" operator="equal">
      <formula>"E0"</formula>
    </cfRule>
  </conditionalFormatting>
  <conditionalFormatting sqref="C375">
    <cfRule type="cellIs" dxfId="457" priority="134" operator="equal">
      <formula>"E0"</formula>
    </cfRule>
  </conditionalFormatting>
  <conditionalFormatting sqref="C379">
    <cfRule type="cellIs" dxfId="456" priority="130" operator="equal">
      <formula>"E0"</formula>
    </cfRule>
  </conditionalFormatting>
  <conditionalFormatting sqref="C379">
    <cfRule type="cellIs" dxfId="455" priority="131" operator="equal">
      <formula>"E0"</formula>
    </cfRule>
  </conditionalFormatting>
  <conditionalFormatting sqref="C390">
    <cfRule type="cellIs" dxfId="454" priority="117" operator="equal">
      <formula>"E0"</formula>
    </cfRule>
  </conditionalFormatting>
  <conditionalFormatting sqref="C390">
    <cfRule type="cellIs" dxfId="453" priority="116" operator="equal">
      <formula>"E0"</formula>
    </cfRule>
  </conditionalFormatting>
  <conditionalFormatting sqref="C401">
    <cfRule type="cellIs" dxfId="452" priority="97" operator="equal">
      <formula>"E0"</formula>
    </cfRule>
  </conditionalFormatting>
  <conditionalFormatting sqref="C401">
    <cfRule type="cellIs" dxfId="451" priority="96" operator="equal">
      <formula>"E0"</formula>
    </cfRule>
  </conditionalFormatting>
  <conditionalFormatting sqref="C420">
    <cfRule type="cellIs" dxfId="450" priority="77" operator="equal">
      <formula>"E0"</formula>
    </cfRule>
  </conditionalFormatting>
  <conditionalFormatting sqref="C420">
    <cfRule type="cellIs" dxfId="449" priority="76" operator="equal">
      <formula>"E0"</formula>
    </cfRule>
  </conditionalFormatting>
  <conditionalFormatting sqref="C431">
    <cfRule type="cellIs" dxfId="448" priority="57" operator="equal">
      <formula>"E0"</formula>
    </cfRule>
  </conditionalFormatting>
  <conditionalFormatting sqref="C431">
    <cfRule type="cellIs" dxfId="447" priority="56" operator="equal">
      <formula>"E0"</formula>
    </cfRule>
  </conditionalFormatting>
  <conditionalFormatting sqref="C442">
    <cfRule type="cellIs" dxfId="446" priority="37" operator="equal">
      <formula>"E0"</formula>
    </cfRule>
  </conditionalFormatting>
  <conditionalFormatting sqref="C442">
    <cfRule type="cellIs" dxfId="445" priority="36" operator="equal">
      <formula>"E0"</formula>
    </cfRule>
  </conditionalFormatting>
  <conditionalFormatting sqref="C453">
    <cfRule type="cellIs" dxfId="444" priority="17" operator="equal">
      <formula>"E0"</formula>
    </cfRule>
  </conditionalFormatting>
  <conditionalFormatting sqref="C453">
    <cfRule type="cellIs" dxfId="443" priority="16" operator="equal">
      <formula>"E0"</formula>
    </cfRule>
  </conditionalFormatting>
  <conditionalFormatting sqref="C455">
    <cfRule type="cellIs" dxfId="442" priority="15" operator="equal">
      <formula>"E0"</formula>
    </cfRule>
  </conditionalFormatting>
  <conditionalFormatting sqref="C455">
    <cfRule type="cellIs" dxfId="441" priority="14" operator="equal">
      <formula>"E0"</formula>
    </cfRule>
  </conditionalFormatting>
  <conditionalFormatting sqref="G1:G182 H108 H244 G188:G1048576">
    <cfRule type="cellIs" dxfId="440" priority="2" operator="equal">
      <formula>"BR024-ZZZZ"</formula>
    </cfRule>
    <cfRule type="cellIs" dxfId="439" priority="3" operator="equal">
      <formula>"ZZZZ"</formula>
    </cfRule>
  </conditionalFormatting>
  <printOptions gridLines="1"/>
  <pageMargins left="0.70866141732283472" right="0.70866141732283472" top="0.74803149606299213" bottom="0.74803149606299213" header="0.31496062992125984" footer="0.31496062992125984"/>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Y57"/>
  <sheetViews>
    <sheetView workbookViewId="0">
      <selection activeCell="A3" sqref="A3:Y57"/>
      <pivotSelection pane="bottomRight" showHeader="1" activeRow="2" previousRow="2" click="1" r:id="rId1">
        <pivotArea type="all" dataOnly="0" outline="0" fieldPosition="0"/>
      </pivotSelection>
    </sheetView>
  </sheetViews>
  <sheetFormatPr baseColWidth="10" defaultColWidth="8.88671875" defaultRowHeight="14.4" x14ac:dyDescent="0.3"/>
  <cols>
    <col min="1" max="1" width="13.21875" bestFit="1" customWidth="1"/>
    <col min="2" max="2" width="18.21875" bestFit="1" customWidth="1"/>
    <col min="3" max="3" width="12" bestFit="1" customWidth="1"/>
    <col min="4" max="4" width="7.21875" bestFit="1" customWidth="1"/>
    <col min="5" max="5" width="19.21875" bestFit="1" customWidth="1"/>
    <col min="6" max="6" width="11" bestFit="1" customWidth="1"/>
    <col min="7" max="7" width="7.21875" bestFit="1" customWidth="1"/>
    <col min="8" max="8" width="17.44140625" bestFit="1" customWidth="1"/>
    <col min="9" max="9" width="12" bestFit="1" customWidth="1"/>
    <col min="10" max="10" width="7.21875" bestFit="1" customWidth="1"/>
    <col min="11" max="11" width="18.21875" bestFit="1" customWidth="1"/>
    <col min="12" max="12" width="12" bestFit="1" customWidth="1"/>
    <col min="13" max="13" width="7.21875" bestFit="1" customWidth="1"/>
    <col min="14" max="14" width="19.21875" bestFit="1" customWidth="1"/>
    <col min="15" max="15" width="12" bestFit="1" customWidth="1"/>
    <col min="16" max="16" width="7.21875" bestFit="1" customWidth="1"/>
    <col min="17" max="17" width="17.44140625" bestFit="1" customWidth="1"/>
    <col min="18" max="18" width="12" bestFit="1" customWidth="1"/>
    <col min="19" max="19" width="7.21875" bestFit="1" customWidth="1"/>
    <col min="20" max="20" width="23.21875" bestFit="1" customWidth="1"/>
    <col min="21" max="21" width="24.21875" bestFit="1" customWidth="1"/>
    <col min="22" max="22" width="22.44140625" bestFit="1" customWidth="1"/>
    <col min="23" max="23" width="23.21875" bestFit="1" customWidth="1"/>
    <col min="24" max="24" width="24.21875" bestFit="1" customWidth="1"/>
    <col min="25" max="25" width="22.44140625" bestFit="1" customWidth="1"/>
  </cols>
  <sheetData>
    <row r="3" spans="1:25" x14ac:dyDescent="0.3">
      <c r="B3" s="90" t="s">
        <v>749</v>
      </c>
    </row>
    <row r="4" spans="1:25" x14ac:dyDescent="0.3">
      <c r="B4" t="s">
        <v>750</v>
      </c>
      <c r="E4" t="s">
        <v>752</v>
      </c>
      <c r="H4" t="s">
        <v>754</v>
      </c>
      <c r="K4" t="s">
        <v>756</v>
      </c>
      <c r="N4" t="s">
        <v>758</v>
      </c>
      <c r="Q4" t="s">
        <v>760</v>
      </c>
      <c r="T4" t="s">
        <v>751</v>
      </c>
      <c r="U4" t="s">
        <v>753</v>
      </c>
      <c r="V4" t="s">
        <v>755</v>
      </c>
      <c r="W4" t="s">
        <v>757</v>
      </c>
      <c r="X4" t="s">
        <v>759</v>
      </c>
      <c r="Y4" t="s">
        <v>761</v>
      </c>
    </row>
    <row r="5" spans="1:25" x14ac:dyDescent="0.3">
      <c r="A5" s="90" t="s">
        <v>746</v>
      </c>
      <c r="B5">
        <v>1</v>
      </c>
      <c r="C5">
        <v>2</v>
      </c>
      <c r="D5" t="s">
        <v>747</v>
      </c>
      <c r="E5">
        <v>1</v>
      </c>
      <c r="F5">
        <v>2</v>
      </c>
      <c r="G5" t="s">
        <v>747</v>
      </c>
      <c r="H5">
        <v>1</v>
      </c>
      <c r="I5">
        <v>2</v>
      </c>
      <c r="J5" t="s">
        <v>747</v>
      </c>
      <c r="K5">
        <v>1</v>
      </c>
      <c r="L5">
        <v>2</v>
      </c>
      <c r="M5" t="s">
        <v>747</v>
      </c>
      <c r="N5">
        <v>1</v>
      </c>
      <c r="O5">
        <v>2</v>
      </c>
      <c r="P5" t="s">
        <v>747</v>
      </c>
      <c r="Q5">
        <v>1</v>
      </c>
      <c r="R5">
        <v>2</v>
      </c>
      <c r="S5" t="s">
        <v>747</v>
      </c>
    </row>
    <row r="6" spans="1:25" x14ac:dyDescent="0.3">
      <c r="A6" s="91" t="s">
        <v>6</v>
      </c>
      <c r="B6" s="92">
        <v>118.25</v>
      </c>
      <c r="C6" s="92">
        <v>119.75</v>
      </c>
      <c r="D6" s="92"/>
      <c r="E6" s="92">
        <v>9.5</v>
      </c>
      <c r="F6" s="92">
        <v>9.5</v>
      </c>
      <c r="G6" s="92"/>
      <c r="H6" s="92">
        <v>48.85</v>
      </c>
      <c r="I6" s="92">
        <v>49.25</v>
      </c>
      <c r="J6" s="92"/>
      <c r="K6" s="92">
        <v>9.742518497116988</v>
      </c>
      <c r="L6" s="92">
        <v>5.123475382979799</v>
      </c>
      <c r="M6" s="92"/>
      <c r="N6" s="92">
        <v>1</v>
      </c>
      <c r="O6" s="92">
        <v>0.57735026918962573</v>
      </c>
      <c r="P6" s="92"/>
      <c r="Q6" s="92">
        <v>4.4094595284833611</v>
      </c>
      <c r="R6" s="92">
        <v>4.3470296371967416</v>
      </c>
      <c r="S6" s="92"/>
      <c r="T6" s="92">
        <v>119</v>
      </c>
      <c r="U6" s="92">
        <v>9.5</v>
      </c>
      <c r="V6" s="92">
        <v>49.05</v>
      </c>
      <c r="W6" s="92">
        <v>7.250615737399726</v>
      </c>
      <c r="X6" s="92">
        <v>0.7559289460184544</v>
      </c>
      <c r="Y6" s="92">
        <v>4.0592047074696049</v>
      </c>
    </row>
    <row r="7" spans="1:25" x14ac:dyDescent="0.3">
      <c r="A7" s="91" t="s">
        <v>9</v>
      </c>
      <c r="B7" s="92">
        <v>112.75</v>
      </c>
      <c r="C7" s="92">
        <v>118.5</v>
      </c>
      <c r="D7" s="92"/>
      <c r="E7" s="92">
        <v>9</v>
      </c>
      <c r="F7" s="92">
        <v>10</v>
      </c>
      <c r="G7" s="92"/>
      <c r="H7" s="92">
        <v>50.85</v>
      </c>
      <c r="I7" s="92">
        <v>50.800000000000004</v>
      </c>
      <c r="J7" s="92"/>
      <c r="K7" s="92">
        <v>2.5</v>
      </c>
      <c r="L7" s="92">
        <v>2.3804761428476167</v>
      </c>
      <c r="M7" s="92"/>
      <c r="N7" s="92">
        <v>1.6329931618554521</v>
      </c>
      <c r="O7" s="92">
        <v>0.81649658092772603</v>
      </c>
      <c r="P7" s="92"/>
      <c r="Q7" s="92">
        <v>1.2767145334802945</v>
      </c>
      <c r="R7" s="92">
        <v>1.5641824275533578</v>
      </c>
      <c r="S7" s="92"/>
      <c r="T7" s="92">
        <v>115.625</v>
      </c>
      <c r="U7" s="92">
        <v>9.5</v>
      </c>
      <c r="V7" s="92">
        <v>50.824999999999996</v>
      </c>
      <c r="W7" s="92">
        <v>3.8149143409218809</v>
      </c>
      <c r="X7" s="92">
        <v>1.3093073414159542</v>
      </c>
      <c r="Y7" s="92">
        <v>1.3220654835739967</v>
      </c>
    </row>
    <row r="8" spans="1:25" x14ac:dyDescent="0.3">
      <c r="A8" s="91" t="s">
        <v>12</v>
      </c>
      <c r="B8" s="92">
        <v>64.75</v>
      </c>
      <c r="C8" s="92">
        <v>69.25</v>
      </c>
      <c r="D8" s="92"/>
      <c r="E8" s="92">
        <v>6</v>
      </c>
      <c r="F8" s="92">
        <v>5.5</v>
      </c>
      <c r="G8" s="92"/>
      <c r="H8" s="92">
        <v>24.025000000000002</v>
      </c>
      <c r="I8" s="92">
        <v>26.074999999999996</v>
      </c>
      <c r="J8" s="92"/>
      <c r="K8" s="92">
        <v>6.3966136874651625</v>
      </c>
      <c r="L8" s="92">
        <v>4.349329450233296</v>
      </c>
      <c r="M8" s="92"/>
      <c r="N8" s="92">
        <v>0</v>
      </c>
      <c r="O8" s="92">
        <v>1</v>
      </c>
      <c r="P8" s="92"/>
      <c r="Q8" s="92">
        <v>3.2479480701924222</v>
      </c>
      <c r="R8" s="92">
        <v>1.2419742348375513</v>
      </c>
      <c r="S8" s="92"/>
      <c r="T8" s="92">
        <v>67</v>
      </c>
      <c r="U8" s="92">
        <v>5.75</v>
      </c>
      <c r="V8" s="92">
        <v>25.05</v>
      </c>
      <c r="W8" s="92">
        <v>5.6061191058138808</v>
      </c>
      <c r="X8" s="92">
        <v>0.70710678118654757</v>
      </c>
      <c r="Y8" s="92">
        <v>2.526431701601501</v>
      </c>
    </row>
    <row r="9" spans="1:25" x14ac:dyDescent="0.3">
      <c r="A9" s="91" t="s">
        <v>21</v>
      </c>
      <c r="B9" s="92">
        <v>77.5</v>
      </c>
      <c r="C9" s="92">
        <v>78.5</v>
      </c>
      <c r="D9" s="92"/>
      <c r="E9" s="92">
        <v>4.25</v>
      </c>
      <c r="F9" s="92">
        <v>4</v>
      </c>
      <c r="G9" s="92"/>
      <c r="H9" s="92">
        <v>35.25</v>
      </c>
      <c r="I9" s="92">
        <v>33.774999999999999</v>
      </c>
      <c r="J9" s="92"/>
      <c r="K9" s="92">
        <v>13.916417163432069</v>
      </c>
      <c r="L9" s="92">
        <v>12.871156384205214</v>
      </c>
      <c r="M9" s="92"/>
      <c r="N9" s="92">
        <v>0.9574271077563381</v>
      </c>
      <c r="O9" s="92">
        <v>0</v>
      </c>
      <c r="P9" s="92"/>
      <c r="Q9" s="92">
        <v>2.3797758998135863</v>
      </c>
      <c r="R9" s="92">
        <v>1.2579745625409655</v>
      </c>
      <c r="S9" s="92"/>
      <c r="T9" s="92">
        <v>78</v>
      </c>
      <c r="U9" s="92">
        <v>4.125</v>
      </c>
      <c r="V9" s="92">
        <v>34.512500000000003</v>
      </c>
      <c r="W9" s="92">
        <v>12.421180068162375</v>
      </c>
      <c r="X9" s="92">
        <v>0.64086994446165568</v>
      </c>
      <c r="Y9" s="92">
        <v>1.930534714972616</v>
      </c>
    </row>
    <row r="10" spans="1:25" x14ac:dyDescent="0.3">
      <c r="A10" s="91" t="s">
        <v>24</v>
      </c>
      <c r="B10" s="92">
        <v>104.25</v>
      </c>
      <c r="C10" s="92">
        <v>98</v>
      </c>
      <c r="D10" s="92"/>
      <c r="E10" s="92">
        <v>7.25</v>
      </c>
      <c r="F10" s="92">
        <v>7.5</v>
      </c>
      <c r="G10" s="92"/>
      <c r="H10" s="92">
        <v>28.524999999999999</v>
      </c>
      <c r="I10" s="92">
        <v>21.574999999999999</v>
      </c>
      <c r="J10" s="92"/>
      <c r="K10" s="92">
        <v>7.5883682918881403</v>
      </c>
      <c r="L10" s="92">
        <v>8.6409875978771478</v>
      </c>
      <c r="M10" s="92"/>
      <c r="N10" s="92">
        <v>0.9574271077563381</v>
      </c>
      <c r="O10" s="92">
        <v>2.3804761428476167</v>
      </c>
      <c r="P10" s="92"/>
      <c r="Q10" s="92">
        <v>5.6547177943141786</v>
      </c>
      <c r="R10" s="92">
        <v>4.7953970986075252</v>
      </c>
      <c r="S10" s="92"/>
      <c r="T10" s="92">
        <v>101.125</v>
      </c>
      <c r="U10" s="92">
        <v>7.375</v>
      </c>
      <c r="V10" s="92">
        <v>25.05</v>
      </c>
      <c r="W10" s="92">
        <v>8.2364607516994646</v>
      </c>
      <c r="X10" s="92">
        <v>1.685018016012207</v>
      </c>
      <c r="Y10" s="92">
        <v>6.1122827159744446</v>
      </c>
    </row>
    <row r="11" spans="1:25" x14ac:dyDescent="0.3">
      <c r="A11" s="91" t="s">
        <v>27</v>
      </c>
      <c r="B11" s="92">
        <v>160.25</v>
      </c>
      <c r="C11" s="92">
        <v>157.5</v>
      </c>
      <c r="D11" s="92"/>
      <c r="E11" s="92">
        <v>16.5</v>
      </c>
      <c r="F11" s="92">
        <v>15.5</v>
      </c>
      <c r="G11" s="92"/>
      <c r="H11" s="92">
        <v>8.375</v>
      </c>
      <c r="I11" s="92">
        <v>16.125</v>
      </c>
      <c r="J11" s="92"/>
      <c r="K11" s="92">
        <v>9.844626283748239</v>
      </c>
      <c r="L11" s="92">
        <v>11.733143937865361</v>
      </c>
      <c r="M11" s="92"/>
      <c r="N11" s="92">
        <v>1.2909944487358056</v>
      </c>
      <c r="O11" s="92">
        <v>1</v>
      </c>
      <c r="P11" s="92"/>
      <c r="Q11" s="92">
        <v>5.7051876977595271</v>
      </c>
      <c r="R11" s="92">
        <v>12.728282156939585</v>
      </c>
      <c r="S11" s="92"/>
      <c r="T11" s="92">
        <v>158.875</v>
      </c>
      <c r="U11" s="92">
        <v>16</v>
      </c>
      <c r="V11" s="92">
        <v>12.25</v>
      </c>
      <c r="W11" s="92">
        <v>10.133924638136429</v>
      </c>
      <c r="X11" s="92">
        <v>1.1952286093343936</v>
      </c>
      <c r="Y11" s="92">
        <v>10.027106120055633</v>
      </c>
    </row>
    <row r="12" spans="1:25" x14ac:dyDescent="0.3">
      <c r="A12" s="91" t="s">
        <v>30</v>
      </c>
      <c r="B12" s="92">
        <v>150.25</v>
      </c>
      <c r="C12" s="92">
        <v>146.25</v>
      </c>
      <c r="D12" s="92"/>
      <c r="E12" s="92">
        <v>11.75</v>
      </c>
      <c r="F12" s="92">
        <v>13.25</v>
      </c>
      <c r="G12" s="92"/>
      <c r="H12" s="92">
        <v>53.724999999999994</v>
      </c>
      <c r="I12" s="92">
        <v>54.099999999999994</v>
      </c>
      <c r="J12" s="92"/>
      <c r="K12" s="92">
        <v>6.0207972893961479</v>
      </c>
      <c r="L12" s="92">
        <v>8.0983537421708949</v>
      </c>
      <c r="M12" s="92"/>
      <c r="N12" s="92">
        <v>5.315072906367325</v>
      </c>
      <c r="O12" s="92">
        <v>2.6299556396765835</v>
      </c>
      <c r="P12" s="92"/>
      <c r="Q12" s="92">
        <v>1.6879474715369769</v>
      </c>
      <c r="R12" s="92">
        <v>4.0282336906722991</v>
      </c>
      <c r="S12" s="92"/>
      <c r="T12" s="92">
        <v>148.25</v>
      </c>
      <c r="U12" s="92">
        <v>12.5</v>
      </c>
      <c r="V12" s="92">
        <v>53.912500000000001</v>
      </c>
      <c r="W12" s="92">
        <v>6.9436507482941359</v>
      </c>
      <c r="X12" s="92">
        <v>3.9641248358604595</v>
      </c>
      <c r="Y12" s="92">
        <v>2.8662755824040782</v>
      </c>
    </row>
    <row r="13" spans="1:25" x14ac:dyDescent="0.3">
      <c r="A13" s="91" t="s">
        <v>31</v>
      </c>
      <c r="B13" s="92">
        <v>167.75</v>
      </c>
      <c r="C13" s="92">
        <v>163.5</v>
      </c>
      <c r="D13" s="92"/>
      <c r="E13" s="92">
        <v>14.75</v>
      </c>
      <c r="F13" s="92">
        <v>15.75</v>
      </c>
      <c r="G13" s="92"/>
      <c r="H13" s="92">
        <v>42.125</v>
      </c>
      <c r="I13" s="92">
        <v>41.150000000000006</v>
      </c>
      <c r="J13" s="92"/>
      <c r="K13" s="92">
        <v>8.9582364335844584</v>
      </c>
      <c r="L13" s="92">
        <v>18.083141320025124</v>
      </c>
      <c r="M13" s="92"/>
      <c r="N13" s="92">
        <v>0.5</v>
      </c>
      <c r="O13" s="92">
        <v>0.5</v>
      </c>
      <c r="P13" s="92"/>
      <c r="Q13" s="92">
        <v>4.2366456857597399</v>
      </c>
      <c r="R13" s="92">
        <v>3.3679865399572106</v>
      </c>
      <c r="S13" s="92"/>
      <c r="T13" s="92">
        <v>165.625</v>
      </c>
      <c r="U13" s="92">
        <v>15.25</v>
      </c>
      <c r="V13" s="92">
        <v>41.637499999999996</v>
      </c>
      <c r="W13" s="92">
        <v>13.405089651749018</v>
      </c>
      <c r="X13" s="92">
        <v>0.70710678118654757</v>
      </c>
      <c r="Y13" s="92">
        <v>3.5812757104538071</v>
      </c>
    </row>
    <row r="14" spans="1:25" x14ac:dyDescent="0.3">
      <c r="A14" s="91" t="s">
        <v>34</v>
      </c>
      <c r="B14" s="92">
        <v>172.25</v>
      </c>
      <c r="C14" s="92">
        <v>168.75</v>
      </c>
      <c r="D14" s="92"/>
      <c r="E14" s="92">
        <v>8</v>
      </c>
      <c r="F14" s="92">
        <v>8.25</v>
      </c>
      <c r="G14" s="92"/>
      <c r="H14" s="92">
        <v>43.375000000000007</v>
      </c>
      <c r="I14" s="92">
        <v>43.075000000000003</v>
      </c>
      <c r="J14" s="92"/>
      <c r="K14" s="92">
        <v>9.464847243000456</v>
      </c>
      <c r="L14" s="92">
        <v>6.1846584384264904</v>
      </c>
      <c r="M14" s="92"/>
      <c r="N14" s="92">
        <v>0.81649658092772603</v>
      </c>
      <c r="O14" s="92">
        <v>1.2583057392117916</v>
      </c>
      <c r="P14" s="92"/>
      <c r="Q14" s="92">
        <v>0.91058589197604956</v>
      </c>
      <c r="R14" s="92">
        <v>1.649999999999864</v>
      </c>
      <c r="S14" s="92"/>
      <c r="T14" s="92">
        <v>170.5</v>
      </c>
      <c r="U14" s="92">
        <v>8.125</v>
      </c>
      <c r="V14" s="92">
        <v>43.225000000000001</v>
      </c>
      <c r="W14" s="92">
        <v>7.6345081233642214</v>
      </c>
      <c r="X14" s="92">
        <v>0.99103120896511487</v>
      </c>
      <c r="Y14" s="92">
        <v>1.2441290700151484</v>
      </c>
    </row>
    <row r="15" spans="1:25" x14ac:dyDescent="0.3">
      <c r="A15" s="91" t="s">
        <v>38</v>
      </c>
      <c r="B15" s="92">
        <v>110</v>
      </c>
      <c r="C15" s="92">
        <v>108.75</v>
      </c>
      <c r="D15" s="92"/>
      <c r="E15" s="92">
        <v>7.5</v>
      </c>
      <c r="F15" s="92">
        <v>8.5</v>
      </c>
      <c r="G15" s="92"/>
      <c r="H15" s="92">
        <v>52.3</v>
      </c>
      <c r="I15" s="92">
        <v>54.174999999999997</v>
      </c>
      <c r="J15" s="92"/>
      <c r="K15" s="92">
        <v>6.7823299831252681</v>
      </c>
      <c r="L15" s="92">
        <v>10.996211468804457</v>
      </c>
      <c r="M15" s="92"/>
      <c r="N15" s="92">
        <v>1.9148542155126762</v>
      </c>
      <c r="O15" s="92">
        <v>3</v>
      </c>
      <c r="P15" s="92"/>
      <c r="Q15" s="92">
        <v>1.3165611772090891</v>
      </c>
      <c r="R15" s="92">
        <v>3.5424802986984956</v>
      </c>
      <c r="S15" s="92"/>
      <c r="T15" s="92">
        <v>109.375</v>
      </c>
      <c r="U15" s="92">
        <v>8</v>
      </c>
      <c r="V15" s="92">
        <v>53.237499999999997</v>
      </c>
      <c r="W15" s="92">
        <v>8.4842290667533753</v>
      </c>
      <c r="X15" s="92">
        <v>2.3904572186687871</v>
      </c>
      <c r="Y15" s="92">
        <v>2.6693699096015551</v>
      </c>
    </row>
    <row r="16" spans="1:25" x14ac:dyDescent="0.3">
      <c r="A16" s="91" t="s">
        <v>41</v>
      </c>
      <c r="B16" s="92">
        <v>118.5</v>
      </c>
      <c r="C16" s="92">
        <v>117.5</v>
      </c>
      <c r="D16" s="92"/>
      <c r="E16" s="92">
        <v>10.75</v>
      </c>
      <c r="F16" s="92">
        <v>9.25</v>
      </c>
      <c r="G16" s="92"/>
      <c r="H16" s="92">
        <v>58.825000000000003</v>
      </c>
      <c r="I16" s="92">
        <v>54.75</v>
      </c>
      <c r="J16" s="92"/>
      <c r="K16" s="92">
        <v>16.542873591570078</v>
      </c>
      <c r="L16" s="92">
        <v>6.8556546004010439</v>
      </c>
      <c r="M16" s="92"/>
      <c r="N16" s="92">
        <v>1.5</v>
      </c>
      <c r="O16" s="92">
        <v>1.2583057392117916</v>
      </c>
      <c r="P16" s="92"/>
      <c r="Q16" s="92">
        <v>6.2114813048096531</v>
      </c>
      <c r="R16" s="92">
        <v>5.0888767588405441</v>
      </c>
      <c r="S16" s="92"/>
      <c r="T16" s="92">
        <v>118</v>
      </c>
      <c r="U16" s="92">
        <v>10</v>
      </c>
      <c r="V16" s="92">
        <v>56.787500000000001</v>
      </c>
      <c r="W16" s="92">
        <v>11.735173015950201</v>
      </c>
      <c r="X16" s="92">
        <v>1.5118578920369088</v>
      </c>
      <c r="Y16" s="92">
        <v>5.690201477728392</v>
      </c>
    </row>
    <row r="17" spans="1:25" x14ac:dyDescent="0.3">
      <c r="A17" s="91" t="s">
        <v>44</v>
      </c>
      <c r="B17" s="92">
        <v>126.5</v>
      </c>
      <c r="C17" s="92">
        <v>108.75</v>
      </c>
      <c r="D17" s="92"/>
      <c r="E17" s="92">
        <v>12</v>
      </c>
      <c r="F17" s="92">
        <v>11.75</v>
      </c>
      <c r="G17" s="92"/>
      <c r="H17" s="92">
        <v>41.5</v>
      </c>
      <c r="I17" s="92">
        <v>40.675000000000004</v>
      </c>
      <c r="J17" s="92"/>
      <c r="K17" s="92">
        <v>7.7781745930520225</v>
      </c>
      <c r="L17" s="92">
        <v>12.84198842339716</v>
      </c>
      <c r="M17" s="92"/>
      <c r="N17" s="92">
        <v>1.4142135623730951</v>
      </c>
      <c r="O17" s="92">
        <v>0.9574271077563381</v>
      </c>
      <c r="P17" s="92"/>
      <c r="Q17" s="92">
        <v>7.9195959492893486</v>
      </c>
      <c r="R17" s="92">
        <v>6.2297003673263927</v>
      </c>
      <c r="S17" s="92"/>
      <c r="T17" s="92">
        <v>114.66666666666667</v>
      </c>
      <c r="U17" s="92">
        <v>11.833333333333334</v>
      </c>
      <c r="V17" s="92">
        <v>40.950000000000003</v>
      </c>
      <c r="W17" s="92">
        <v>13.966626889362574</v>
      </c>
      <c r="X17" s="92">
        <v>0.9831920802501789</v>
      </c>
      <c r="Y17" s="92">
        <v>6.0009165966541893</v>
      </c>
    </row>
    <row r="18" spans="1:25" x14ac:dyDescent="0.3">
      <c r="A18" s="91" t="s">
        <v>76</v>
      </c>
      <c r="B18" s="92">
        <v>127.5</v>
      </c>
      <c r="C18" s="92"/>
      <c r="D18" s="92"/>
      <c r="E18" s="92">
        <v>10.5</v>
      </c>
      <c r="F18" s="92"/>
      <c r="G18" s="92"/>
      <c r="H18" s="92">
        <v>48</v>
      </c>
      <c r="I18" s="92"/>
      <c r="J18" s="92"/>
      <c r="K18" s="92">
        <v>24.748737341529164</v>
      </c>
      <c r="L18" s="92"/>
      <c r="M18" s="92"/>
      <c r="N18" s="92">
        <v>0.70710678118654757</v>
      </c>
      <c r="O18" s="92"/>
      <c r="P18" s="92"/>
      <c r="Q18" s="92">
        <v>11.879393923933995</v>
      </c>
      <c r="R18" s="92"/>
      <c r="S18" s="92"/>
      <c r="T18" s="92">
        <v>127.5</v>
      </c>
      <c r="U18" s="92">
        <v>10.5</v>
      </c>
      <c r="V18" s="92">
        <v>48</v>
      </c>
      <c r="W18" s="92">
        <v>24.748737341529164</v>
      </c>
      <c r="X18" s="92">
        <v>0.70710678118654757</v>
      </c>
      <c r="Y18" s="92">
        <v>11.879393923933995</v>
      </c>
    </row>
    <row r="19" spans="1:25" x14ac:dyDescent="0.3">
      <c r="A19" s="91" t="s">
        <v>77</v>
      </c>
      <c r="B19" s="92">
        <v>95</v>
      </c>
      <c r="C19" s="92"/>
      <c r="D19" s="92"/>
      <c r="E19" s="92">
        <v>7.333333333333333</v>
      </c>
      <c r="F19" s="92"/>
      <c r="G19" s="92"/>
      <c r="H19" s="92">
        <v>37.333333333333336</v>
      </c>
      <c r="I19" s="92"/>
      <c r="J19" s="92"/>
      <c r="K19" s="92">
        <v>28.61817604250837</v>
      </c>
      <c r="L19" s="92"/>
      <c r="M19" s="92"/>
      <c r="N19" s="92">
        <v>2.0816659994661317</v>
      </c>
      <c r="O19" s="92"/>
      <c r="P19" s="92"/>
      <c r="Q19" s="92">
        <v>19.011663086993035</v>
      </c>
      <c r="R19" s="92"/>
      <c r="S19" s="92"/>
      <c r="T19" s="92">
        <v>95</v>
      </c>
      <c r="U19" s="92">
        <v>7.333333333333333</v>
      </c>
      <c r="V19" s="92">
        <v>37.333333333333336</v>
      </c>
      <c r="W19" s="92">
        <v>28.61817604250837</v>
      </c>
      <c r="X19" s="92">
        <v>2.0816659994661317</v>
      </c>
      <c r="Y19" s="92">
        <v>19.011663086993035</v>
      </c>
    </row>
    <row r="20" spans="1:25" x14ac:dyDescent="0.3">
      <c r="A20" s="91" t="s">
        <v>49</v>
      </c>
      <c r="B20" s="92">
        <v>112.25</v>
      </c>
      <c r="C20" s="92">
        <v>109</v>
      </c>
      <c r="D20" s="92"/>
      <c r="E20" s="92">
        <v>7</v>
      </c>
      <c r="F20" s="92">
        <v>5.25</v>
      </c>
      <c r="G20" s="92"/>
      <c r="H20" s="92">
        <v>22.974999999999998</v>
      </c>
      <c r="I20" s="92">
        <v>16.675000000000001</v>
      </c>
      <c r="J20" s="92"/>
      <c r="K20" s="92">
        <v>10.210288928331069</v>
      </c>
      <c r="L20" s="92">
        <v>5.4772255750516612</v>
      </c>
      <c r="M20" s="92"/>
      <c r="N20" s="92">
        <v>2.1602468994692869</v>
      </c>
      <c r="O20" s="92">
        <v>0.9574271077563381</v>
      </c>
      <c r="P20" s="92"/>
      <c r="Q20" s="92">
        <v>15.434890130264403</v>
      </c>
      <c r="R20" s="92">
        <v>7.9487420388385965</v>
      </c>
      <c r="S20" s="92"/>
      <c r="T20" s="92">
        <v>110.625</v>
      </c>
      <c r="U20" s="92">
        <v>6.125</v>
      </c>
      <c r="V20" s="92">
        <v>19.824999999999999</v>
      </c>
      <c r="W20" s="92">
        <v>7.7816175329150834</v>
      </c>
      <c r="X20" s="92">
        <v>1.807721533549109</v>
      </c>
      <c r="Y20" s="92">
        <v>11.85408308197162</v>
      </c>
    </row>
    <row r="21" spans="1:25" x14ac:dyDescent="0.3">
      <c r="A21" s="91" t="s">
        <v>51</v>
      </c>
      <c r="B21" s="92">
        <v>181.25</v>
      </c>
      <c r="C21" s="92">
        <v>177.25</v>
      </c>
      <c r="D21" s="92"/>
      <c r="E21" s="92">
        <v>3.5</v>
      </c>
      <c r="F21" s="92">
        <v>3.5</v>
      </c>
      <c r="G21" s="92"/>
      <c r="H21" s="92">
        <v>34.925000000000004</v>
      </c>
      <c r="I21" s="92">
        <v>37.349999999999994</v>
      </c>
      <c r="J21" s="92"/>
      <c r="K21" s="92">
        <v>9.844626283748239</v>
      </c>
      <c r="L21" s="92">
        <v>22.231734075415709</v>
      </c>
      <c r="M21" s="92"/>
      <c r="N21" s="92">
        <v>0.57735026918962573</v>
      </c>
      <c r="O21" s="92">
        <v>1</v>
      </c>
      <c r="P21" s="92"/>
      <c r="Q21" s="92">
        <v>5.5613997039114613</v>
      </c>
      <c r="R21" s="92">
        <v>5.6865338007143986</v>
      </c>
      <c r="S21" s="92"/>
      <c r="T21" s="92">
        <v>179.25</v>
      </c>
      <c r="U21" s="92">
        <v>3.5</v>
      </c>
      <c r="V21" s="92">
        <v>36.137500000000003</v>
      </c>
      <c r="W21" s="92">
        <v>16.060154775984305</v>
      </c>
      <c r="X21" s="92">
        <v>0.7559289460184544</v>
      </c>
      <c r="Y21" s="92">
        <v>5.3660140833636625</v>
      </c>
    </row>
    <row r="22" spans="1:25" x14ac:dyDescent="0.3">
      <c r="A22" s="91" t="s">
        <v>53</v>
      </c>
      <c r="B22" s="92">
        <v>151.25</v>
      </c>
      <c r="C22" s="92">
        <v>158.75</v>
      </c>
      <c r="D22" s="92"/>
      <c r="E22" s="92">
        <v>7.75</v>
      </c>
      <c r="F22" s="92">
        <v>8</v>
      </c>
      <c r="G22" s="92"/>
      <c r="H22" s="92">
        <v>24.024999999999999</v>
      </c>
      <c r="I22" s="92">
        <v>50.774999999999999</v>
      </c>
      <c r="J22" s="92"/>
      <c r="K22" s="92">
        <v>13.961255912942311</v>
      </c>
      <c r="L22" s="92">
        <v>4.9916597106239795</v>
      </c>
      <c r="M22" s="92"/>
      <c r="N22" s="92">
        <v>0.9574271077563381</v>
      </c>
      <c r="O22" s="92">
        <v>1.4142135623730951</v>
      </c>
      <c r="P22" s="92"/>
      <c r="Q22" s="92">
        <v>18.102739203409708</v>
      </c>
      <c r="R22" s="92">
        <v>68.057543054878693</v>
      </c>
      <c r="S22" s="92"/>
      <c r="T22" s="92">
        <v>155</v>
      </c>
      <c r="U22" s="92">
        <v>7.875</v>
      </c>
      <c r="V22" s="92">
        <v>37.4</v>
      </c>
      <c r="W22" s="92">
        <v>10.501700542565203</v>
      </c>
      <c r="X22" s="92">
        <v>1.1259916264596033</v>
      </c>
      <c r="Y22" s="92">
        <v>48.269688803045511</v>
      </c>
    </row>
    <row r="23" spans="1:25" x14ac:dyDescent="0.3">
      <c r="A23" s="91" t="s">
        <v>55</v>
      </c>
      <c r="B23" s="92">
        <v>143.75</v>
      </c>
      <c r="C23" s="92">
        <v>154.25</v>
      </c>
      <c r="D23" s="92"/>
      <c r="E23" s="92">
        <v>11.25</v>
      </c>
      <c r="F23" s="92">
        <v>10.25</v>
      </c>
      <c r="G23" s="92"/>
      <c r="H23" s="92">
        <v>15.775000000000002</v>
      </c>
      <c r="I23" s="92">
        <v>11.074999999999999</v>
      </c>
      <c r="J23" s="92"/>
      <c r="K23" s="92">
        <v>25.473842793474773</v>
      </c>
      <c r="L23" s="92">
        <v>20.139099615755747</v>
      </c>
      <c r="M23" s="92"/>
      <c r="N23" s="92">
        <v>1.707825127659933</v>
      </c>
      <c r="O23" s="92">
        <v>2.2173557826083452</v>
      </c>
      <c r="P23" s="92"/>
      <c r="Q23" s="92">
        <v>9.0790509783053146</v>
      </c>
      <c r="R23" s="92">
        <v>13.987464626109576</v>
      </c>
      <c r="S23" s="92"/>
      <c r="T23" s="92">
        <v>149</v>
      </c>
      <c r="U23" s="92">
        <v>10.75</v>
      </c>
      <c r="V23" s="92">
        <v>13.425000000000001</v>
      </c>
      <c r="W23" s="92">
        <v>21.987009151509703</v>
      </c>
      <c r="X23" s="92">
        <v>1.9086270308410553</v>
      </c>
      <c r="Y23" s="92">
        <v>11.202136275856367</v>
      </c>
    </row>
    <row r="24" spans="1:25" x14ac:dyDescent="0.3">
      <c r="A24" s="91" t="s">
        <v>57</v>
      </c>
      <c r="B24" s="92">
        <v>89.5</v>
      </c>
      <c r="C24" s="92">
        <v>96.5</v>
      </c>
      <c r="D24" s="92"/>
      <c r="E24" s="92">
        <v>7.25</v>
      </c>
      <c r="F24" s="92">
        <v>7.75</v>
      </c>
      <c r="G24" s="92"/>
      <c r="H24" s="92">
        <v>26.3</v>
      </c>
      <c r="I24" s="92">
        <v>29.975000000000001</v>
      </c>
      <c r="J24" s="92"/>
      <c r="K24" s="92">
        <v>16.542873591570078</v>
      </c>
      <c r="L24" s="92">
        <v>9.2556289179432145</v>
      </c>
      <c r="M24" s="92"/>
      <c r="N24" s="92">
        <v>1.707825127659933</v>
      </c>
      <c r="O24" s="92">
        <v>1.707825127659933</v>
      </c>
      <c r="P24" s="92"/>
      <c r="Q24" s="92">
        <v>5.7521010654079037</v>
      </c>
      <c r="R24" s="92">
        <v>10.019439438744392</v>
      </c>
      <c r="S24" s="92"/>
      <c r="T24" s="92">
        <v>93</v>
      </c>
      <c r="U24" s="92">
        <v>7.5</v>
      </c>
      <c r="V24" s="92">
        <v>28.137500000000003</v>
      </c>
      <c r="W24" s="92">
        <v>12.961481396815721</v>
      </c>
      <c r="X24" s="92">
        <v>1.6035674514745464</v>
      </c>
      <c r="Y24" s="92">
        <v>7.8142612300478209</v>
      </c>
    </row>
    <row r="25" spans="1:25" x14ac:dyDescent="0.3">
      <c r="A25" s="91" t="s">
        <v>60</v>
      </c>
      <c r="B25" s="92">
        <v>120</v>
      </c>
      <c r="C25" s="92">
        <v>125.5</v>
      </c>
      <c r="D25" s="92"/>
      <c r="E25" s="92">
        <v>18.25</v>
      </c>
      <c r="F25" s="92">
        <v>14.25</v>
      </c>
      <c r="G25" s="92"/>
      <c r="H25" s="92">
        <v>3.9249999999999998</v>
      </c>
      <c r="I25" s="92">
        <v>3.9249999999999998</v>
      </c>
      <c r="J25" s="92"/>
      <c r="K25" s="92">
        <v>28.178005607210743</v>
      </c>
      <c r="L25" s="92">
        <v>6.3508529610858835</v>
      </c>
      <c r="M25" s="92"/>
      <c r="N25" s="92">
        <v>3.8622100754188224</v>
      </c>
      <c r="O25" s="92">
        <v>10.144785195688801</v>
      </c>
      <c r="P25" s="92"/>
      <c r="Q25" s="92">
        <v>3.8465352375005399</v>
      </c>
      <c r="R25" s="92">
        <v>3.9407063664610513</v>
      </c>
      <c r="S25" s="92"/>
      <c r="T25" s="92">
        <v>122.75</v>
      </c>
      <c r="U25" s="92">
        <v>16.25</v>
      </c>
      <c r="V25" s="92">
        <v>3.9249999999999998</v>
      </c>
      <c r="W25" s="92">
        <v>19.136726097070149</v>
      </c>
      <c r="X25" s="92">
        <v>7.421012637870156</v>
      </c>
      <c r="Y25" s="92">
        <v>3.6050559734113103</v>
      </c>
    </row>
    <row r="26" spans="1:25" x14ac:dyDescent="0.3">
      <c r="A26" s="91" t="s">
        <v>81</v>
      </c>
      <c r="B26" s="92">
        <v>191.33333333333334</v>
      </c>
      <c r="C26" s="92">
        <v>165</v>
      </c>
      <c r="D26" s="92"/>
      <c r="E26" s="92">
        <v>10</v>
      </c>
      <c r="F26" s="92">
        <v>12.5</v>
      </c>
      <c r="G26" s="92"/>
      <c r="H26" s="92">
        <v>19.675000000000001</v>
      </c>
      <c r="I26" s="92">
        <v>23.35</v>
      </c>
      <c r="J26" s="92"/>
      <c r="K26" s="92">
        <v>20.984120980716245</v>
      </c>
      <c r="L26" s="92">
        <v>16.083117442419759</v>
      </c>
      <c r="M26" s="92"/>
      <c r="N26" s="92">
        <v>1.7320508075688772</v>
      </c>
      <c r="O26" s="92">
        <v>4.5092497528228943</v>
      </c>
      <c r="P26" s="92"/>
      <c r="Q26" s="92">
        <v>4.2200908363051468</v>
      </c>
      <c r="R26" s="92">
        <v>7.3912109968529487</v>
      </c>
      <c r="S26" s="92"/>
      <c r="T26" s="92">
        <v>176.28571428571428</v>
      </c>
      <c r="U26" s="92">
        <v>11.428571428571429</v>
      </c>
      <c r="V26" s="92">
        <v>21.512499999999999</v>
      </c>
      <c r="W26" s="92">
        <v>21.777008408826418</v>
      </c>
      <c r="X26" s="92">
        <v>3.5989416433697481</v>
      </c>
      <c r="Y26" s="92">
        <v>5.9079697987428048</v>
      </c>
    </row>
    <row r="27" spans="1:25" x14ac:dyDescent="0.3">
      <c r="A27" s="91" t="s">
        <v>83</v>
      </c>
      <c r="B27" s="92">
        <v>149.25</v>
      </c>
      <c r="C27" s="92">
        <v>165</v>
      </c>
      <c r="D27" s="92"/>
      <c r="E27" s="92">
        <v>8</v>
      </c>
      <c r="F27" s="92">
        <v>7.75</v>
      </c>
      <c r="G27" s="92"/>
      <c r="H27" s="92">
        <v>26.799999999999997</v>
      </c>
      <c r="I27" s="92">
        <v>25.949999999999996</v>
      </c>
      <c r="J27" s="92"/>
      <c r="K27" s="92">
        <v>9.9456858318904615</v>
      </c>
      <c r="L27" s="92">
        <v>30</v>
      </c>
      <c r="M27" s="92"/>
      <c r="N27" s="92">
        <v>2.1602468994692869</v>
      </c>
      <c r="O27" s="92">
        <v>1.707825127659933</v>
      </c>
      <c r="P27" s="92"/>
      <c r="Q27" s="92">
        <v>5.2083266666624182</v>
      </c>
      <c r="R27" s="92">
        <v>2.6134268690744111</v>
      </c>
      <c r="S27" s="92"/>
      <c r="T27" s="92">
        <v>157.125</v>
      </c>
      <c r="U27" s="92">
        <v>7.875</v>
      </c>
      <c r="V27" s="92">
        <v>26.375</v>
      </c>
      <c r="W27" s="92">
        <v>22.337908202361806</v>
      </c>
      <c r="X27" s="92">
        <v>1.807721533549109</v>
      </c>
      <c r="Y27" s="92">
        <v>3.8417815807624538</v>
      </c>
    </row>
    <row r="28" spans="1:25" x14ac:dyDescent="0.3">
      <c r="A28" s="91" t="s">
        <v>84</v>
      </c>
      <c r="B28" s="92">
        <v>113.75</v>
      </c>
      <c r="C28" s="92">
        <v>136.5</v>
      </c>
      <c r="D28" s="92"/>
      <c r="E28" s="92">
        <v>9.25</v>
      </c>
      <c r="F28" s="92">
        <v>8.5</v>
      </c>
      <c r="G28" s="92"/>
      <c r="H28" s="92">
        <v>13.025000000000002</v>
      </c>
      <c r="I28" s="92">
        <v>7.7249999999999996</v>
      </c>
      <c r="J28" s="92"/>
      <c r="K28" s="92">
        <v>8.9953691790090904</v>
      </c>
      <c r="L28" s="92">
        <v>33.040379335998352</v>
      </c>
      <c r="M28" s="92"/>
      <c r="N28" s="92">
        <v>4.924428900898052</v>
      </c>
      <c r="O28" s="92">
        <v>2.0816659994661326</v>
      </c>
      <c r="P28" s="92"/>
      <c r="Q28" s="92">
        <v>9.4425896871568007</v>
      </c>
      <c r="R28" s="92">
        <v>4.4078528408587641</v>
      </c>
      <c r="S28" s="92"/>
      <c r="T28" s="92">
        <v>125.125</v>
      </c>
      <c r="U28" s="92">
        <v>8.875</v>
      </c>
      <c r="V28" s="92">
        <v>10.375000000000002</v>
      </c>
      <c r="W28" s="92">
        <v>25.503151065813697</v>
      </c>
      <c r="X28" s="92">
        <v>3.5228843701879127</v>
      </c>
      <c r="Y28" s="92">
        <v>7.3868125737695536</v>
      </c>
    </row>
    <row r="29" spans="1:25" x14ac:dyDescent="0.3">
      <c r="A29" s="91" t="s">
        <v>62</v>
      </c>
      <c r="B29" s="92">
        <v>153</v>
      </c>
      <c r="C29" s="92">
        <v>143.25</v>
      </c>
      <c r="D29" s="92"/>
      <c r="E29" s="92">
        <v>19.25</v>
      </c>
      <c r="F29" s="92">
        <v>14.75</v>
      </c>
      <c r="G29" s="92"/>
      <c r="H29" s="92">
        <v>39.774999999999999</v>
      </c>
      <c r="I29" s="92">
        <v>38.049999999999997</v>
      </c>
      <c r="J29" s="92"/>
      <c r="K29" s="92">
        <v>7.2571803523590805</v>
      </c>
      <c r="L29" s="92">
        <v>14.637281168304447</v>
      </c>
      <c r="M29" s="92"/>
      <c r="N29" s="92">
        <v>4.4253060157839181</v>
      </c>
      <c r="O29" s="92">
        <v>1.8929694486000912</v>
      </c>
      <c r="P29" s="92"/>
      <c r="Q29" s="92">
        <v>7.8690850802364549</v>
      </c>
      <c r="R29" s="92">
        <v>3.343152205130195</v>
      </c>
      <c r="S29" s="92"/>
      <c r="T29" s="92">
        <v>148.125</v>
      </c>
      <c r="U29" s="92">
        <v>17</v>
      </c>
      <c r="V29" s="92">
        <v>38.912500000000001</v>
      </c>
      <c r="W29" s="92">
        <v>11.897628815380459</v>
      </c>
      <c r="X29" s="92">
        <v>3.9641248358604595</v>
      </c>
      <c r="Y29" s="92">
        <v>5.6726001848484522</v>
      </c>
    </row>
    <row r="30" spans="1:25" x14ac:dyDescent="0.3">
      <c r="A30" s="91" t="s">
        <v>64</v>
      </c>
      <c r="B30" s="92">
        <v>132.25</v>
      </c>
      <c r="C30" s="92">
        <v>140.5</v>
      </c>
      <c r="D30" s="92"/>
      <c r="E30" s="92">
        <v>13</v>
      </c>
      <c r="F30" s="92">
        <v>12.5</v>
      </c>
      <c r="G30" s="92"/>
      <c r="H30" s="92">
        <v>42.1</v>
      </c>
      <c r="I30" s="92">
        <v>31.625</v>
      </c>
      <c r="J30" s="92"/>
      <c r="K30" s="92">
        <v>9.0323492698928192</v>
      </c>
      <c r="L30" s="92">
        <v>11.818065267490557</v>
      </c>
      <c r="M30" s="92"/>
      <c r="N30" s="92">
        <v>0.81649658092772603</v>
      </c>
      <c r="O30" s="92">
        <v>1.9148542155126762</v>
      </c>
      <c r="P30" s="92"/>
      <c r="Q30" s="92">
        <v>5.1710733895391376</v>
      </c>
      <c r="R30" s="92">
        <v>5.5990326545454758</v>
      </c>
      <c r="S30" s="92"/>
      <c r="T30" s="92">
        <v>136.375</v>
      </c>
      <c r="U30" s="92">
        <v>12.75</v>
      </c>
      <c r="V30" s="92">
        <v>36.862500000000004</v>
      </c>
      <c r="W30" s="92">
        <v>10.689614452488787</v>
      </c>
      <c r="X30" s="92">
        <v>1.3887301496588271</v>
      </c>
      <c r="Y30" s="92">
        <v>7.4997023750469545</v>
      </c>
    </row>
    <row r="31" spans="1:25" x14ac:dyDescent="0.3">
      <c r="A31" s="91" t="s">
        <v>66</v>
      </c>
      <c r="B31" s="92">
        <v>154.75</v>
      </c>
      <c r="C31" s="92">
        <v>144.25</v>
      </c>
      <c r="D31" s="92"/>
      <c r="E31" s="92">
        <v>15.75</v>
      </c>
      <c r="F31" s="92">
        <v>16</v>
      </c>
      <c r="G31" s="92"/>
      <c r="H31" s="92">
        <v>35.549999999999997</v>
      </c>
      <c r="I31" s="92">
        <v>39.949999999999996</v>
      </c>
      <c r="J31" s="92"/>
      <c r="K31" s="92">
        <v>6.6017674401127868</v>
      </c>
      <c r="L31" s="92">
        <v>16.660832312142553</v>
      </c>
      <c r="M31" s="92"/>
      <c r="N31" s="92">
        <v>1.5</v>
      </c>
      <c r="O31" s="92">
        <v>3.2659863237109041</v>
      </c>
      <c r="P31" s="92"/>
      <c r="Q31" s="92">
        <v>5.1823418129902015</v>
      </c>
      <c r="R31" s="92">
        <v>3.3955853692699809</v>
      </c>
      <c r="S31" s="92"/>
      <c r="T31" s="92">
        <v>149.5</v>
      </c>
      <c r="U31" s="92">
        <v>15.875</v>
      </c>
      <c r="V31" s="92">
        <v>37.749999999999993</v>
      </c>
      <c r="W31" s="92">
        <v>13.005493344846904</v>
      </c>
      <c r="X31" s="92">
        <v>2.3566016694748031</v>
      </c>
      <c r="Y31" s="92">
        <v>4.688587968979312</v>
      </c>
    </row>
    <row r="32" spans="1:25" x14ac:dyDescent="0.3">
      <c r="A32" s="91" t="s">
        <v>68</v>
      </c>
      <c r="B32" s="92">
        <v>129.33333333333334</v>
      </c>
      <c r="C32" s="92">
        <v>140.5</v>
      </c>
      <c r="D32" s="92"/>
      <c r="E32" s="92">
        <v>11.666666666666666</v>
      </c>
      <c r="F32" s="92">
        <v>14</v>
      </c>
      <c r="G32" s="92"/>
      <c r="H32" s="92">
        <v>14.866666666666665</v>
      </c>
      <c r="I32" s="92">
        <v>45.45</v>
      </c>
      <c r="J32" s="92"/>
      <c r="K32" s="92">
        <v>27.006172134038771</v>
      </c>
      <c r="L32" s="92">
        <v>17.597348285087349</v>
      </c>
      <c r="M32" s="92"/>
      <c r="N32" s="92">
        <v>3.5118845842842474</v>
      </c>
      <c r="O32" s="92">
        <v>3.4641016151377544</v>
      </c>
      <c r="P32" s="92"/>
      <c r="Q32" s="92">
        <v>5.0500825075768203</v>
      </c>
      <c r="R32" s="92">
        <v>15.357625684547269</v>
      </c>
      <c r="S32" s="92"/>
      <c r="T32" s="92">
        <v>135.71428571428572</v>
      </c>
      <c r="U32" s="92">
        <v>13</v>
      </c>
      <c r="V32" s="92">
        <v>32.342857142857142</v>
      </c>
      <c r="W32" s="92">
        <v>20.822378071954883</v>
      </c>
      <c r="X32" s="92">
        <v>3.415650255319866</v>
      </c>
      <c r="Y32" s="92">
        <v>19.841106919966037</v>
      </c>
    </row>
    <row r="33" spans="1:25" x14ac:dyDescent="0.3">
      <c r="A33" s="91" t="s">
        <v>69</v>
      </c>
      <c r="B33" s="92">
        <v>149.75</v>
      </c>
      <c r="C33" s="92">
        <v>148</v>
      </c>
      <c r="D33" s="92"/>
      <c r="E33" s="92">
        <v>7.25</v>
      </c>
      <c r="F33" s="92">
        <v>8</v>
      </c>
      <c r="G33" s="92"/>
      <c r="H33" s="92">
        <v>22.849999999999998</v>
      </c>
      <c r="I33" s="92">
        <v>25.5</v>
      </c>
      <c r="J33" s="92"/>
      <c r="K33" s="92">
        <v>22.096379793984354</v>
      </c>
      <c r="L33" s="92">
        <v>16.753109164172084</v>
      </c>
      <c r="M33" s="92"/>
      <c r="N33" s="92">
        <v>2.0615528128088303</v>
      </c>
      <c r="O33" s="92">
        <v>0.81649658092772603</v>
      </c>
      <c r="P33" s="92"/>
      <c r="Q33" s="92">
        <v>7.4227128912996934</v>
      </c>
      <c r="R33" s="92">
        <v>4.6036217626270419</v>
      </c>
      <c r="S33" s="92"/>
      <c r="T33" s="92">
        <v>148.875</v>
      </c>
      <c r="U33" s="92">
        <v>7.625</v>
      </c>
      <c r="V33" s="92">
        <v>24.175000000000001</v>
      </c>
      <c r="W33" s="92">
        <v>18.177203148056478</v>
      </c>
      <c r="X33" s="92">
        <v>1.5059406173077154</v>
      </c>
      <c r="Y33" s="92">
        <v>5.8908524728720479</v>
      </c>
    </row>
    <row r="34" spans="1:25" x14ac:dyDescent="0.3">
      <c r="A34" s="91" t="s">
        <v>85</v>
      </c>
      <c r="B34" s="92">
        <v>170.5</v>
      </c>
      <c r="C34" s="92">
        <v>156.75</v>
      </c>
      <c r="D34" s="92"/>
      <c r="E34" s="92">
        <v>11.5</v>
      </c>
      <c r="F34" s="92">
        <v>13.5</v>
      </c>
      <c r="G34" s="92"/>
      <c r="H34" s="92">
        <v>19</v>
      </c>
      <c r="I34" s="92">
        <v>31.125</v>
      </c>
      <c r="J34" s="92"/>
      <c r="K34" s="92">
        <v>14.083086782851739</v>
      </c>
      <c r="L34" s="92">
        <v>15.88238017426859</v>
      </c>
      <c r="M34" s="92"/>
      <c r="N34" s="92">
        <v>1.9148542155126762</v>
      </c>
      <c r="O34" s="92">
        <v>1.9148542155126762</v>
      </c>
      <c r="P34" s="92"/>
      <c r="Q34" s="92">
        <v>1.4742229591664224</v>
      </c>
      <c r="R34" s="92">
        <v>7.3581587370754598</v>
      </c>
      <c r="S34" s="92"/>
      <c r="T34" s="92">
        <v>163.625</v>
      </c>
      <c r="U34" s="92">
        <v>12.5</v>
      </c>
      <c r="V34" s="92">
        <v>25.0625</v>
      </c>
      <c r="W34" s="92">
        <v>15.720209922262489</v>
      </c>
      <c r="X34" s="92">
        <v>2.0701966780270626</v>
      </c>
      <c r="Y34" s="92">
        <v>8.1326392658577618</v>
      </c>
    </row>
    <row r="35" spans="1:25" x14ac:dyDescent="0.3">
      <c r="A35" s="91" t="s">
        <v>87</v>
      </c>
      <c r="B35" s="92">
        <v>161.75</v>
      </c>
      <c r="C35" s="92">
        <v>156.5</v>
      </c>
      <c r="D35" s="92"/>
      <c r="E35" s="92">
        <v>18.25</v>
      </c>
      <c r="F35" s="92">
        <v>18</v>
      </c>
      <c r="G35" s="92"/>
      <c r="H35" s="92">
        <v>39.424999999999997</v>
      </c>
      <c r="I35" s="92">
        <v>34.4</v>
      </c>
      <c r="J35" s="92"/>
      <c r="K35" s="92">
        <v>25.447658700425336</v>
      </c>
      <c r="L35" s="92">
        <v>20.141168453361058</v>
      </c>
      <c r="M35" s="92"/>
      <c r="N35" s="92">
        <v>1.5</v>
      </c>
      <c r="O35" s="92">
        <v>2.5819888974716112</v>
      </c>
      <c r="P35" s="92"/>
      <c r="Q35" s="92">
        <v>3.5424802986984956</v>
      </c>
      <c r="R35" s="92">
        <v>8.0626711868131213</v>
      </c>
      <c r="S35" s="92"/>
      <c r="T35" s="92">
        <v>159.125</v>
      </c>
      <c r="U35" s="92">
        <v>18.125</v>
      </c>
      <c r="V35" s="92">
        <v>36.912500000000001</v>
      </c>
      <c r="W35" s="92">
        <v>21.430535624264206</v>
      </c>
      <c r="X35" s="92">
        <v>1.9594095320493148</v>
      </c>
      <c r="Y35" s="92">
        <v>6.3602420214507891</v>
      </c>
    </row>
    <row r="36" spans="1:25" x14ac:dyDescent="0.3">
      <c r="A36" s="91" t="s">
        <v>89</v>
      </c>
      <c r="B36" s="92">
        <v>189.25</v>
      </c>
      <c r="C36" s="92">
        <v>176.75</v>
      </c>
      <c r="D36" s="92"/>
      <c r="E36" s="92">
        <v>15</v>
      </c>
      <c r="F36" s="92">
        <v>15.5</v>
      </c>
      <c r="G36" s="92"/>
      <c r="H36" s="92">
        <v>30.224999999999998</v>
      </c>
      <c r="I36" s="92">
        <v>35.599999999999994</v>
      </c>
      <c r="J36" s="92"/>
      <c r="K36" s="92">
        <v>35.358874416474286</v>
      </c>
      <c r="L36" s="92">
        <v>17.211914478058507</v>
      </c>
      <c r="M36" s="92"/>
      <c r="N36" s="92">
        <v>0.81649658092772603</v>
      </c>
      <c r="O36" s="92">
        <v>1.9148542155126762</v>
      </c>
      <c r="P36" s="92"/>
      <c r="Q36" s="92">
        <v>13.756786204149092</v>
      </c>
      <c r="R36" s="92">
        <v>15.123712066376662</v>
      </c>
      <c r="S36" s="92"/>
      <c r="T36" s="92">
        <v>183</v>
      </c>
      <c r="U36" s="92">
        <v>15.25</v>
      </c>
      <c r="V36" s="92">
        <v>32.912499999999994</v>
      </c>
      <c r="W36" s="92">
        <v>26.597529423398925</v>
      </c>
      <c r="X36" s="92">
        <v>1.3887301496588271</v>
      </c>
      <c r="Y36" s="92">
        <v>13.688935834670085</v>
      </c>
    </row>
    <row r="37" spans="1:25" x14ac:dyDescent="0.3">
      <c r="A37" s="91" t="s">
        <v>91</v>
      </c>
      <c r="B37" s="92">
        <v>157.25</v>
      </c>
      <c r="C37" s="92">
        <v>170.5</v>
      </c>
      <c r="D37" s="92"/>
      <c r="E37" s="92">
        <v>9.5</v>
      </c>
      <c r="F37" s="92">
        <v>8.75</v>
      </c>
      <c r="G37" s="92"/>
      <c r="H37" s="92">
        <v>21.700000000000003</v>
      </c>
      <c r="I37" s="92">
        <v>23.049999999999997</v>
      </c>
      <c r="J37" s="92"/>
      <c r="K37" s="92">
        <v>35.377723687842511</v>
      </c>
      <c r="L37" s="92">
        <v>16.258331197676263</v>
      </c>
      <c r="M37" s="92"/>
      <c r="N37" s="92">
        <v>2.3804761428476167</v>
      </c>
      <c r="O37" s="92">
        <v>1.5</v>
      </c>
      <c r="P37" s="92"/>
      <c r="Q37" s="92">
        <v>11.159151700136821</v>
      </c>
      <c r="R37" s="92">
        <v>7.5372408744845147</v>
      </c>
      <c r="S37" s="92"/>
      <c r="T37" s="92">
        <v>163.875</v>
      </c>
      <c r="U37" s="92">
        <v>9.125</v>
      </c>
      <c r="V37" s="92">
        <v>22.375</v>
      </c>
      <c r="W37" s="92">
        <v>26.454475721780721</v>
      </c>
      <c r="X37" s="92">
        <v>1.8850918886280925</v>
      </c>
      <c r="Y37" s="92">
        <v>8.8451358707160921</v>
      </c>
    </row>
    <row r="38" spans="1:25" x14ac:dyDescent="0.3">
      <c r="A38" s="91" t="s">
        <v>92</v>
      </c>
      <c r="B38" s="92">
        <v>167.5</v>
      </c>
      <c r="C38" s="92">
        <v>168.75</v>
      </c>
      <c r="D38" s="92"/>
      <c r="E38" s="92">
        <v>10.5</v>
      </c>
      <c r="F38" s="92">
        <v>10.25</v>
      </c>
      <c r="G38" s="92"/>
      <c r="H38" s="92">
        <v>32.475000000000001</v>
      </c>
      <c r="I38" s="92">
        <v>40.725000000000001</v>
      </c>
      <c r="J38" s="92"/>
      <c r="K38" s="92">
        <v>9.3273790530888157</v>
      </c>
      <c r="L38" s="92">
        <v>20.467453839368165</v>
      </c>
      <c r="M38" s="92"/>
      <c r="N38" s="92">
        <v>2.5166114784235831</v>
      </c>
      <c r="O38" s="92">
        <v>1.5</v>
      </c>
      <c r="P38" s="92"/>
      <c r="Q38" s="92">
        <v>6.9911253266790458</v>
      </c>
      <c r="R38" s="92">
        <v>5.5715796682807621</v>
      </c>
      <c r="S38" s="92"/>
      <c r="T38" s="92">
        <v>168.125</v>
      </c>
      <c r="U38" s="92">
        <v>10.375</v>
      </c>
      <c r="V38" s="92">
        <v>36.6</v>
      </c>
      <c r="W38" s="92">
        <v>14.740008722618082</v>
      </c>
      <c r="X38" s="92">
        <v>1.9226098333849673</v>
      </c>
      <c r="Y38" s="92">
        <v>7.3278334354120487</v>
      </c>
    </row>
    <row r="39" spans="1:25" x14ac:dyDescent="0.3">
      <c r="A39" s="91" t="s">
        <v>93</v>
      </c>
      <c r="B39" s="92">
        <v>108.75</v>
      </c>
      <c r="C39" s="92">
        <v>128.75</v>
      </c>
      <c r="D39" s="92"/>
      <c r="E39" s="92">
        <v>12.5</v>
      </c>
      <c r="F39" s="92">
        <v>11.25</v>
      </c>
      <c r="G39" s="92"/>
      <c r="H39" s="92">
        <v>16.3</v>
      </c>
      <c r="I39" s="92">
        <v>18.75</v>
      </c>
      <c r="J39" s="92"/>
      <c r="K39" s="92">
        <v>15.607156478145958</v>
      </c>
      <c r="L39" s="92">
        <v>15.305227865013967</v>
      </c>
      <c r="M39" s="92"/>
      <c r="N39" s="92">
        <v>1.7320508075688772</v>
      </c>
      <c r="O39" s="92">
        <v>2.6299556396765835</v>
      </c>
      <c r="P39" s="92"/>
      <c r="Q39" s="92">
        <v>7.779888602458696</v>
      </c>
      <c r="R39" s="92">
        <v>10.191990319200006</v>
      </c>
      <c r="S39" s="92"/>
      <c r="T39" s="92">
        <v>118.75</v>
      </c>
      <c r="U39" s="92">
        <v>11.875</v>
      </c>
      <c r="V39" s="92">
        <v>17.524999999999999</v>
      </c>
      <c r="W39" s="92">
        <v>17.86257060367932</v>
      </c>
      <c r="X39" s="92">
        <v>2.1671244937540095</v>
      </c>
      <c r="Y39" s="92">
        <v>8.4955030120983093</v>
      </c>
    </row>
    <row r="40" spans="1:25" x14ac:dyDescent="0.3">
      <c r="A40" s="91" t="s">
        <v>94</v>
      </c>
      <c r="B40" s="92">
        <v>167.75</v>
      </c>
      <c r="C40" s="92">
        <v>166.75</v>
      </c>
      <c r="D40" s="92"/>
      <c r="E40" s="92">
        <v>22.25</v>
      </c>
      <c r="F40" s="92">
        <v>22</v>
      </c>
      <c r="G40" s="92"/>
      <c r="H40" s="92">
        <v>50.85</v>
      </c>
      <c r="I40" s="92">
        <v>44.524999999999999</v>
      </c>
      <c r="J40" s="92"/>
      <c r="K40" s="92">
        <v>10.468205831628136</v>
      </c>
      <c r="L40" s="92">
        <v>16.194134740701646</v>
      </c>
      <c r="M40" s="92"/>
      <c r="N40" s="92">
        <v>1.2583057392117916</v>
      </c>
      <c r="O40" s="92">
        <v>3.1622776601683795</v>
      </c>
      <c r="P40" s="92"/>
      <c r="Q40" s="92">
        <v>5.3382269216160712</v>
      </c>
      <c r="R40" s="92">
        <v>5.0182168147660278</v>
      </c>
      <c r="S40" s="92"/>
      <c r="T40" s="92">
        <v>167.25</v>
      </c>
      <c r="U40" s="92">
        <v>22.125</v>
      </c>
      <c r="V40" s="92">
        <v>47.687500000000007</v>
      </c>
      <c r="W40" s="92">
        <v>12.634985442922249</v>
      </c>
      <c r="X40" s="92">
        <v>2.2320714274285347</v>
      </c>
      <c r="Y40" s="92">
        <v>5.8681799319964147</v>
      </c>
    </row>
    <row r="41" spans="1:25" x14ac:dyDescent="0.3">
      <c r="A41" s="91" t="s">
        <v>95</v>
      </c>
      <c r="B41" s="92">
        <v>188.25</v>
      </c>
      <c r="C41" s="92">
        <v>157.75</v>
      </c>
      <c r="D41" s="92"/>
      <c r="E41" s="92">
        <v>14.25</v>
      </c>
      <c r="F41" s="92">
        <v>16.25</v>
      </c>
      <c r="G41" s="92"/>
      <c r="H41" s="92">
        <v>39.975000000000001</v>
      </c>
      <c r="I41" s="92">
        <v>30.449999999999996</v>
      </c>
      <c r="J41" s="92"/>
      <c r="K41" s="92">
        <v>31.868218232799482</v>
      </c>
      <c r="L41" s="92">
        <v>9.9121138007995047</v>
      </c>
      <c r="M41" s="92"/>
      <c r="N41" s="92">
        <v>2.2173557826083452</v>
      </c>
      <c r="O41" s="92">
        <v>0.9574271077563381</v>
      </c>
      <c r="P41" s="92"/>
      <c r="Q41" s="92">
        <v>4.9209585787053065</v>
      </c>
      <c r="R41" s="92">
        <v>15.100220748938304</v>
      </c>
      <c r="S41" s="92"/>
      <c r="T41" s="92">
        <v>173</v>
      </c>
      <c r="U41" s="92">
        <v>15.25</v>
      </c>
      <c r="V41" s="92">
        <v>35.212499999999999</v>
      </c>
      <c r="W41" s="92">
        <v>27.260646675067285</v>
      </c>
      <c r="X41" s="92">
        <v>1.9086270308410553</v>
      </c>
      <c r="Y41" s="92">
        <v>11.576754726606245</v>
      </c>
    </row>
    <row r="42" spans="1:25" x14ac:dyDescent="0.3">
      <c r="A42" s="91" t="s">
        <v>96</v>
      </c>
      <c r="B42" s="92">
        <v>152.25</v>
      </c>
      <c r="C42" s="92">
        <v>143</v>
      </c>
      <c r="D42" s="92"/>
      <c r="E42" s="92">
        <v>11.25</v>
      </c>
      <c r="F42" s="92">
        <v>13</v>
      </c>
      <c r="G42" s="92"/>
      <c r="H42" s="92">
        <v>28.25</v>
      </c>
      <c r="I42" s="92">
        <v>26.5</v>
      </c>
      <c r="J42" s="92"/>
      <c r="K42" s="92">
        <v>12.606215398233788</v>
      </c>
      <c r="L42" s="92">
        <v>20.591260281974002</v>
      </c>
      <c r="M42" s="92"/>
      <c r="N42" s="92">
        <v>0.9574271077563381</v>
      </c>
      <c r="O42" s="92">
        <v>2.8284271247461903</v>
      </c>
      <c r="P42" s="92"/>
      <c r="Q42" s="92">
        <v>11.897758892609421</v>
      </c>
      <c r="R42" s="92">
        <v>10.660519061784314</v>
      </c>
      <c r="S42" s="92"/>
      <c r="T42" s="92">
        <v>147.625</v>
      </c>
      <c r="U42" s="92">
        <v>12.125</v>
      </c>
      <c r="V42" s="92">
        <v>27.375000000000004</v>
      </c>
      <c r="W42" s="92">
        <v>16.561034301723343</v>
      </c>
      <c r="X42" s="92">
        <v>2.1671244937540095</v>
      </c>
      <c r="Y42" s="92">
        <v>10.499897958687836</v>
      </c>
    </row>
    <row r="43" spans="1:25" x14ac:dyDescent="0.3">
      <c r="A43" s="91" t="s">
        <v>97</v>
      </c>
      <c r="B43" s="92">
        <v>167.75</v>
      </c>
      <c r="C43" s="92">
        <v>171.75</v>
      </c>
      <c r="D43" s="92"/>
      <c r="E43" s="92">
        <v>24</v>
      </c>
      <c r="F43" s="92">
        <v>22.75</v>
      </c>
      <c r="G43" s="92"/>
      <c r="H43" s="92">
        <v>31.774999999999999</v>
      </c>
      <c r="I43" s="92">
        <v>26.375</v>
      </c>
      <c r="J43" s="92"/>
      <c r="K43" s="92">
        <v>19.704060495238032</v>
      </c>
      <c r="L43" s="92">
        <v>21.5</v>
      </c>
      <c r="M43" s="92"/>
      <c r="N43" s="92">
        <v>2.1602468994692869</v>
      </c>
      <c r="O43" s="92">
        <v>3.2015621187164243</v>
      </c>
      <c r="P43" s="92"/>
      <c r="Q43" s="92">
        <v>3.4557922391255325</v>
      </c>
      <c r="R43" s="92">
        <v>6.6107866400300672</v>
      </c>
      <c r="S43" s="92"/>
      <c r="T43" s="92">
        <v>169.75</v>
      </c>
      <c r="U43" s="92">
        <v>23.375</v>
      </c>
      <c r="V43" s="92">
        <v>29.074999999999996</v>
      </c>
      <c r="W43" s="92">
        <v>19.211231833784854</v>
      </c>
      <c r="X43" s="92">
        <v>2.615202805574687</v>
      </c>
      <c r="Y43" s="92">
        <v>5.6726788834100121</v>
      </c>
    </row>
    <row r="44" spans="1:25" x14ac:dyDescent="0.3">
      <c r="A44" s="91" t="s">
        <v>98</v>
      </c>
      <c r="B44" s="92">
        <v>137.5</v>
      </c>
      <c r="C44" s="92">
        <v>139</v>
      </c>
      <c r="D44" s="92"/>
      <c r="E44" s="92">
        <v>13.25</v>
      </c>
      <c r="F44" s="92">
        <v>13.5</v>
      </c>
      <c r="G44" s="92"/>
      <c r="H44" s="92">
        <v>37.700000000000003</v>
      </c>
      <c r="I44" s="92">
        <v>37.85</v>
      </c>
      <c r="J44" s="92"/>
      <c r="K44" s="92">
        <v>8.5440037453175304</v>
      </c>
      <c r="L44" s="92">
        <v>18.220867158288598</v>
      </c>
      <c r="M44" s="92"/>
      <c r="N44" s="92">
        <v>0.5</v>
      </c>
      <c r="O44" s="92">
        <v>2.0816659994661326</v>
      </c>
      <c r="P44" s="92"/>
      <c r="Q44" s="92">
        <v>7.391887445030533</v>
      </c>
      <c r="R44" s="92">
        <v>10.277969968173011</v>
      </c>
      <c r="S44" s="92"/>
      <c r="T44" s="92">
        <v>138.25</v>
      </c>
      <c r="U44" s="92">
        <v>13.375</v>
      </c>
      <c r="V44" s="92">
        <v>37.774999999999999</v>
      </c>
      <c r="W44" s="92">
        <v>13.199025938086709</v>
      </c>
      <c r="X44" s="92">
        <v>1.407885953173359</v>
      </c>
      <c r="Y44" s="92">
        <v>8.2883308676372565</v>
      </c>
    </row>
    <row r="45" spans="1:25" x14ac:dyDescent="0.3">
      <c r="A45" s="91" t="s">
        <v>177</v>
      </c>
      <c r="B45" s="92">
        <v>159.5</v>
      </c>
      <c r="C45" s="92">
        <v>165.75</v>
      </c>
      <c r="D45" s="92"/>
      <c r="E45" s="92">
        <v>15</v>
      </c>
      <c r="F45" s="92">
        <v>18.5</v>
      </c>
      <c r="G45" s="92"/>
      <c r="H45" s="92">
        <v>35.65</v>
      </c>
      <c r="I45" s="92">
        <v>43.024999999999999</v>
      </c>
      <c r="J45" s="92"/>
      <c r="K45" s="92">
        <v>14.849242404917497</v>
      </c>
      <c r="L45" s="92">
        <v>18.874586088176873</v>
      </c>
      <c r="M45" s="92"/>
      <c r="N45" s="92">
        <v>4.2426406871192848</v>
      </c>
      <c r="O45" s="92">
        <v>2.5166114784235831</v>
      </c>
      <c r="P45" s="92"/>
      <c r="Q45" s="92">
        <v>20.011121907579287</v>
      </c>
      <c r="R45" s="92">
        <v>12.340819799889037</v>
      </c>
      <c r="S45" s="92"/>
      <c r="T45" s="92">
        <v>163.66666666666666</v>
      </c>
      <c r="U45" s="92">
        <v>17.333333333333332</v>
      </c>
      <c r="V45" s="92">
        <v>40.56666666666667</v>
      </c>
      <c r="W45" s="92">
        <v>16.378848148348791</v>
      </c>
      <c r="X45" s="92">
        <v>3.2659863237109019</v>
      </c>
      <c r="Y45" s="92">
        <v>13.637106242405906</v>
      </c>
    </row>
    <row r="46" spans="1:25" x14ac:dyDescent="0.3">
      <c r="A46" s="91" t="s">
        <v>121</v>
      </c>
      <c r="B46" s="92">
        <v>175</v>
      </c>
      <c r="C46" s="92"/>
      <c r="D46" s="92"/>
      <c r="E46" s="92">
        <v>20.5</v>
      </c>
      <c r="F46" s="92"/>
      <c r="G46" s="92"/>
      <c r="H46" s="92">
        <v>48.05</v>
      </c>
      <c r="I46" s="92"/>
      <c r="J46" s="92"/>
      <c r="K46" s="92">
        <v>9.8994949366116654</v>
      </c>
      <c r="L46" s="92"/>
      <c r="M46" s="92"/>
      <c r="N46" s="92">
        <v>3.5355339059327378</v>
      </c>
      <c r="O46" s="92"/>
      <c r="P46" s="92"/>
      <c r="Q46" s="92">
        <v>17.324116139070416</v>
      </c>
      <c r="R46" s="92"/>
      <c r="S46" s="92"/>
      <c r="T46" s="92">
        <v>175</v>
      </c>
      <c r="U46" s="92">
        <v>20.5</v>
      </c>
      <c r="V46" s="92">
        <v>48.05</v>
      </c>
      <c r="W46" s="92">
        <v>9.8994949366116654</v>
      </c>
      <c r="X46" s="92">
        <v>3.5355339059327378</v>
      </c>
      <c r="Y46" s="92">
        <v>17.324116139070416</v>
      </c>
    </row>
    <row r="47" spans="1:25" x14ac:dyDescent="0.3">
      <c r="A47" s="91" t="s">
        <v>115</v>
      </c>
      <c r="B47" s="92">
        <v>200.75</v>
      </c>
      <c r="C47" s="92">
        <v>195</v>
      </c>
      <c r="D47" s="92"/>
      <c r="E47" s="92">
        <v>11.25</v>
      </c>
      <c r="F47" s="92">
        <v>12.5</v>
      </c>
      <c r="G47" s="92"/>
      <c r="H47" s="92">
        <v>13.775</v>
      </c>
      <c r="I47" s="92">
        <v>10.525</v>
      </c>
      <c r="J47" s="92"/>
      <c r="K47" s="92">
        <v>10.012492197250394</v>
      </c>
      <c r="L47" s="92">
        <v>19.200694431886227</v>
      </c>
      <c r="M47" s="92"/>
      <c r="N47" s="92">
        <v>0.9574271077563381</v>
      </c>
      <c r="O47" s="92">
        <v>4.5092497528228943</v>
      </c>
      <c r="P47" s="92"/>
      <c r="Q47" s="92">
        <v>5.5990326545454865</v>
      </c>
      <c r="R47" s="92">
        <v>7.592704832052056</v>
      </c>
      <c r="S47" s="92"/>
      <c r="T47" s="92">
        <v>197.875</v>
      </c>
      <c r="U47" s="92">
        <v>11.875</v>
      </c>
      <c r="V47" s="92">
        <v>12.15</v>
      </c>
      <c r="W47" s="92">
        <v>14.505540813279396</v>
      </c>
      <c r="X47" s="92">
        <v>3.090885217631258</v>
      </c>
      <c r="Y47" s="92">
        <v>6.4156059729381774</v>
      </c>
    </row>
    <row r="48" spans="1:25" x14ac:dyDescent="0.3">
      <c r="A48" s="91" t="s">
        <v>114</v>
      </c>
      <c r="B48" s="92">
        <v>189.25</v>
      </c>
      <c r="C48" s="92">
        <v>197.5</v>
      </c>
      <c r="D48" s="92"/>
      <c r="E48" s="92">
        <v>15.5</v>
      </c>
      <c r="F48" s="92">
        <v>12.25</v>
      </c>
      <c r="G48" s="92"/>
      <c r="H48" s="92">
        <v>17.399999999999999</v>
      </c>
      <c r="I48" s="92">
        <v>6.5250000000000004</v>
      </c>
      <c r="J48" s="92"/>
      <c r="K48" s="92">
        <v>22.381167678802342</v>
      </c>
      <c r="L48" s="92">
        <v>20.728402414722336</v>
      </c>
      <c r="M48" s="92"/>
      <c r="N48" s="92">
        <v>8.1853527718724504</v>
      </c>
      <c r="O48" s="92">
        <v>2.8722813232690143</v>
      </c>
      <c r="P48" s="92"/>
      <c r="Q48" s="92">
        <v>10.360501918343536</v>
      </c>
      <c r="R48" s="92">
        <v>8.2862838474191811</v>
      </c>
      <c r="S48" s="92"/>
      <c r="T48" s="92">
        <v>193.375</v>
      </c>
      <c r="U48" s="92">
        <v>13.875</v>
      </c>
      <c r="V48" s="92">
        <v>11.962499999999999</v>
      </c>
      <c r="W48" s="92">
        <v>20.45159791172458</v>
      </c>
      <c r="X48" s="92">
        <v>5.9386746958271042</v>
      </c>
      <c r="Y48" s="92">
        <v>10.450828743624664</v>
      </c>
    </row>
    <row r="49" spans="1:25" x14ac:dyDescent="0.3">
      <c r="A49" s="91" t="s">
        <v>110</v>
      </c>
      <c r="B49" s="92">
        <v>151.5</v>
      </c>
      <c r="C49" s="92">
        <v>129.25</v>
      </c>
      <c r="D49" s="92"/>
      <c r="E49" s="92">
        <v>10.75</v>
      </c>
      <c r="F49" s="92">
        <v>12.5</v>
      </c>
      <c r="G49" s="92"/>
      <c r="H49" s="92">
        <v>15.175000000000001</v>
      </c>
      <c r="I49" s="92">
        <v>14.45</v>
      </c>
      <c r="J49" s="92"/>
      <c r="K49" s="92">
        <v>23.459184413217212</v>
      </c>
      <c r="L49" s="92">
        <v>23.128265535198842</v>
      </c>
      <c r="M49" s="92"/>
      <c r="N49" s="92">
        <v>2.5</v>
      </c>
      <c r="O49" s="92">
        <v>3.872983346207417</v>
      </c>
      <c r="P49" s="92"/>
      <c r="Q49" s="92">
        <v>5.7812195945146394</v>
      </c>
      <c r="R49" s="92">
        <v>8.7576633108761772</v>
      </c>
      <c r="S49" s="92"/>
      <c r="T49" s="92">
        <v>140.375</v>
      </c>
      <c r="U49" s="92">
        <v>11.625</v>
      </c>
      <c r="V49" s="92">
        <v>14.8125</v>
      </c>
      <c r="W49" s="92">
        <v>24.628308334690214</v>
      </c>
      <c r="X49" s="92">
        <v>3.1594529363709247</v>
      </c>
      <c r="Y49" s="92">
        <v>6.8807054247989097</v>
      </c>
    </row>
    <row r="50" spans="1:25" x14ac:dyDescent="0.3">
      <c r="A50" s="91" t="s">
        <v>109</v>
      </c>
      <c r="B50" s="92">
        <v>159</v>
      </c>
      <c r="C50" s="92">
        <v>163.75</v>
      </c>
      <c r="D50" s="92"/>
      <c r="E50" s="92">
        <v>19</v>
      </c>
      <c r="F50" s="92">
        <v>18.25</v>
      </c>
      <c r="G50" s="92"/>
      <c r="H50" s="92">
        <v>16.324999999999999</v>
      </c>
      <c r="I50" s="92">
        <v>9.5</v>
      </c>
      <c r="J50" s="92"/>
      <c r="K50" s="92">
        <v>10.55146119422961</v>
      </c>
      <c r="L50" s="92">
        <v>13.175102782647782</v>
      </c>
      <c r="M50" s="92"/>
      <c r="N50" s="92">
        <v>2.9439202887759488</v>
      </c>
      <c r="O50" s="92">
        <v>3.3040379335998349</v>
      </c>
      <c r="P50" s="92"/>
      <c r="Q50" s="92">
        <v>13.091059289963262</v>
      </c>
      <c r="R50" s="92">
        <v>12.878146864617854</v>
      </c>
      <c r="S50" s="92"/>
      <c r="T50" s="92">
        <v>161.375</v>
      </c>
      <c r="U50" s="92">
        <v>18.625</v>
      </c>
      <c r="V50" s="92">
        <v>12.9125</v>
      </c>
      <c r="W50" s="92">
        <v>11.338146736948302</v>
      </c>
      <c r="X50" s="92">
        <v>2.9246489410818914</v>
      </c>
      <c r="Y50" s="92">
        <v>12.563147637890301</v>
      </c>
    </row>
    <row r="51" spans="1:25" x14ac:dyDescent="0.3">
      <c r="A51" s="91" t="s">
        <v>108</v>
      </c>
      <c r="B51" s="92">
        <v>148</v>
      </c>
      <c r="C51" s="92">
        <v>156.25</v>
      </c>
      <c r="D51" s="92"/>
      <c r="E51" s="92">
        <v>14</v>
      </c>
      <c r="F51" s="92">
        <v>13.75</v>
      </c>
      <c r="G51" s="92"/>
      <c r="H51" s="92">
        <v>17.049999999999997</v>
      </c>
      <c r="I51" s="92">
        <v>24.125</v>
      </c>
      <c r="J51" s="92"/>
      <c r="K51" s="92">
        <v>33.872309241227313</v>
      </c>
      <c r="L51" s="92">
        <v>11.786291472158096</v>
      </c>
      <c r="M51" s="92"/>
      <c r="N51" s="92">
        <v>2.4494897427831779</v>
      </c>
      <c r="O51" s="92">
        <v>2.9860788111948193</v>
      </c>
      <c r="P51" s="92"/>
      <c r="Q51" s="92">
        <v>7.4011260404526817</v>
      </c>
      <c r="R51" s="92">
        <v>9.8137233844584486</v>
      </c>
      <c r="S51" s="92"/>
      <c r="T51" s="92">
        <v>152.125</v>
      </c>
      <c r="U51" s="92">
        <v>13.875</v>
      </c>
      <c r="V51" s="92">
        <v>20.587499999999999</v>
      </c>
      <c r="W51" s="92">
        <v>23.889253411762969</v>
      </c>
      <c r="X51" s="92">
        <v>2.5319388392523003</v>
      </c>
      <c r="Y51" s="92">
        <v>8.8911573246360067</v>
      </c>
    </row>
    <row r="52" spans="1:25" x14ac:dyDescent="0.3">
      <c r="A52" s="91" t="s">
        <v>102</v>
      </c>
      <c r="B52" s="92">
        <v>136</v>
      </c>
      <c r="C52" s="92">
        <v>172.75</v>
      </c>
      <c r="D52" s="92"/>
      <c r="E52" s="92">
        <v>7.25</v>
      </c>
      <c r="F52" s="92">
        <v>7.5</v>
      </c>
      <c r="G52" s="92"/>
      <c r="H52" s="92">
        <v>40.275000000000006</v>
      </c>
      <c r="I52" s="92">
        <v>36.274999999999999</v>
      </c>
      <c r="J52" s="92"/>
      <c r="K52" s="92">
        <v>20.330600909302539</v>
      </c>
      <c r="L52" s="92">
        <v>21.06141812256082</v>
      </c>
      <c r="M52" s="92"/>
      <c r="N52" s="92">
        <v>0.9574271077563381</v>
      </c>
      <c r="O52" s="92">
        <v>1.2909944487358056</v>
      </c>
      <c r="P52" s="92"/>
      <c r="Q52" s="92">
        <v>3.5855032189823879</v>
      </c>
      <c r="R52" s="92">
        <v>6.6319303373904699</v>
      </c>
      <c r="S52" s="92"/>
      <c r="T52" s="92">
        <v>154.375</v>
      </c>
      <c r="U52" s="92">
        <v>7.375</v>
      </c>
      <c r="V52" s="92">
        <v>38.275000000000006</v>
      </c>
      <c r="W52" s="92">
        <v>27.443123000125187</v>
      </c>
      <c r="X52" s="92">
        <v>1.0606601717798212</v>
      </c>
      <c r="Y52" s="92">
        <v>5.3787279430840975</v>
      </c>
    </row>
    <row r="53" spans="1:25" x14ac:dyDescent="0.3">
      <c r="A53" s="91" t="s">
        <v>101</v>
      </c>
      <c r="B53" s="92">
        <v>93</v>
      </c>
      <c r="C53" s="92">
        <v>108.25</v>
      </c>
      <c r="D53" s="92"/>
      <c r="E53" s="92">
        <v>9.5</v>
      </c>
      <c r="F53" s="92">
        <v>11.25</v>
      </c>
      <c r="G53" s="92"/>
      <c r="H53" s="92">
        <v>28</v>
      </c>
      <c r="I53" s="92">
        <v>27.050000000000004</v>
      </c>
      <c r="J53" s="92"/>
      <c r="K53" s="92">
        <v>20.607442021431645</v>
      </c>
      <c r="L53" s="92">
        <v>11.146748404803978</v>
      </c>
      <c r="M53" s="92"/>
      <c r="N53" s="92">
        <v>1.9148542155126762</v>
      </c>
      <c r="O53" s="92">
        <v>2.0615528128088303</v>
      </c>
      <c r="P53" s="92"/>
      <c r="Q53" s="92">
        <v>8.0890872991539275</v>
      </c>
      <c r="R53" s="92">
        <v>16.091094845700624</v>
      </c>
      <c r="S53" s="92"/>
      <c r="T53" s="92">
        <v>100.625</v>
      </c>
      <c r="U53" s="92">
        <v>10.375</v>
      </c>
      <c r="V53" s="92">
        <v>27.525000000000002</v>
      </c>
      <c r="W53" s="92">
        <v>17.369410714570272</v>
      </c>
      <c r="X53" s="92">
        <v>2.0658792662827961</v>
      </c>
      <c r="Y53" s="92">
        <v>11.801180328376354</v>
      </c>
    </row>
    <row r="54" spans="1:25" x14ac:dyDescent="0.3">
      <c r="A54" s="91" t="s">
        <v>100</v>
      </c>
      <c r="B54" s="92">
        <v>154</v>
      </c>
      <c r="C54" s="92">
        <v>148.25</v>
      </c>
      <c r="D54" s="92"/>
      <c r="E54" s="92">
        <v>7</v>
      </c>
      <c r="F54" s="92">
        <v>9</v>
      </c>
      <c r="G54" s="92"/>
      <c r="H54" s="92">
        <v>31.1</v>
      </c>
      <c r="I54" s="92">
        <v>23.825000000000003</v>
      </c>
      <c r="J54" s="92"/>
      <c r="K54" s="92">
        <v>16.10382977224155</v>
      </c>
      <c r="L54" s="92">
        <v>30.203476621077911</v>
      </c>
      <c r="M54" s="92"/>
      <c r="N54" s="92">
        <v>1.6329931618554521</v>
      </c>
      <c r="O54" s="92">
        <v>1.6329931618554521</v>
      </c>
      <c r="P54" s="92"/>
      <c r="Q54" s="92">
        <v>6.6226882759193773</v>
      </c>
      <c r="R54" s="92">
        <v>10.951521964244664</v>
      </c>
      <c r="S54" s="92"/>
      <c r="T54" s="92">
        <v>151.125</v>
      </c>
      <c r="U54" s="92">
        <v>8</v>
      </c>
      <c r="V54" s="92">
        <v>27.462499999999999</v>
      </c>
      <c r="W54" s="92">
        <v>22.617550075739224</v>
      </c>
      <c r="X54" s="92">
        <v>1.8516401995451028</v>
      </c>
      <c r="Y54" s="92">
        <v>9.2368729247820447</v>
      </c>
    </row>
    <row r="55" spans="1:25" x14ac:dyDescent="0.3">
      <c r="A55" s="91" t="s">
        <v>282</v>
      </c>
      <c r="B55" s="92"/>
      <c r="C55" s="92"/>
      <c r="D55" s="92"/>
      <c r="E55" s="92"/>
      <c r="F55" s="92"/>
      <c r="G55" s="92"/>
      <c r="H55" s="92"/>
      <c r="I55" s="92"/>
      <c r="J55" s="92"/>
      <c r="K55" s="92"/>
      <c r="L55" s="92"/>
      <c r="M55" s="92"/>
      <c r="N55" s="92"/>
      <c r="O55" s="92"/>
      <c r="P55" s="92"/>
      <c r="Q55" s="92"/>
      <c r="R55" s="92"/>
      <c r="S55" s="92"/>
      <c r="T55" s="92"/>
      <c r="U55" s="92"/>
      <c r="V55" s="92"/>
      <c r="W55" s="92"/>
      <c r="X55" s="92"/>
      <c r="Y55" s="92"/>
    </row>
    <row r="56" spans="1:25" x14ac:dyDescent="0.3">
      <c r="A56" s="91" t="s">
        <v>747</v>
      </c>
      <c r="B56" s="92"/>
      <c r="C56" s="92"/>
      <c r="D56" s="92"/>
      <c r="E56" s="92"/>
      <c r="F56" s="92"/>
      <c r="G56" s="92"/>
      <c r="H56" s="92"/>
      <c r="I56" s="92"/>
      <c r="J56" s="92"/>
      <c r="K56" s="92"/>
      <c r="L56" s="92"/>
      <c r="M56" s="92"/>
      <c r="N56" s="92"/>
      <c r="O56" s="92"/>
      <c r="P56" s="92"/>
      <c r="Q56" s="92"/>
      <c r="R56" s="92"/>
      <c r="S56" s="92"/>
      <c r="T56" s="92"/>
      <c r="U56" s="92"/>
      <c r="V56" s="92"/>
      <c r="W56" s="92"/>
      <c r="X56" s="92"/>
      <c r="Y56" s="92"/>
    </row>
    <row r="57" spans="1:25" x14ac:dyDescent="0.3">
      <c r="A57" s="91" t="s">
        <v>748</v>
      </c>
      <c r="B57" s="92">
        <v>142.98918918918918</v>
      </c>
      <c r="C57" s="92">
        <v>144.17934782608697</v>
      </c>
      <c r="D57" s="92"/>
      <c r="E57" s="92">
        <v>11.675675675675675</v>
      </c>
      <c r="F57" s="92">
        <v>11.782608695652174</v>
      </c>
      <c r="G57" s="92"/>
      <c r="H57" s="92">
        <v>30.676344086021501</v>
      </c>
      <c r="I57" s="92">
        <v>30.816304347826105</v>
      </c>
      <c r="J57" s="92"/>
      <c r="K57" s="92">
        <v>35.09846230825832</v>
      </c>
      <c r="L57" s="92">
        <v>31.913739741243099</v>
      </c>
      <c r="M57" s="92"/>
      <c r="N57" s="92">
        <v>5.0875703929221183</v>
      </c>
      <c r="O57" s="92">
        <v>4.9063939257096871</v>
      </c>
      <c r="P57" s="92"/>
      <c r="Q57" s="92">
        <v>14.910409190821113</v>
      </c>
      <c r="R57" s="92">
        <v>17.705571826383203</v>
      </c>
      <c r="S57" s="92"/>
      <c r="T57" s="92">
        <v>143.58265582655827</v>
      </c>
      <c r="U57" s="92">
        <v>11.7289972899729</v>
      </c>
      <c r="V57" s="92">
        <v>30.745945945945962</v>
      </c>
      <c r="W57" s="92">
        <v>33.507937451822443</v>
      </c>
      <c r="X57" s="92">
        <v>4.9915416850923293</v>
      </c>
      <c r="Y57" s="92">
        <v>16.338164120437078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7</vt:i4>
      </vt:variant>
    </vt:vector>
  </HeadingPairs>
  <TitlesOfParts>
    <vt:vector size="21" baseType="lpstr">
      <vt:lpstr>location</vt:lpstr>
      <vt:lpstr>seed #</vt:lpstr>
      <vt:lpstr>READ ME</vt:lpstr>
      <vt:lpstr>pivot harvest</vt:lpstr>
      <vt:lpstr>harvest all</vt:lpstr>
      <vt:lpstr>HARVEST ALL_FOR R</vt:lpstr>
      <vt:lpstr>labels</vt:lpstr>
      <vt:lpstr>BBCH scoring</vt:lpstr>
      <vt:lpstr> pivot harvest</vt:lpstr>
      <vt:lpstr>plotting</vt:lpstr>
      <vt:lpstr>harvest</vt:lpstr>
      <vt:lpstr>barcodes</vt:lpstr>
      <vt:lpstr>seed codes</vt:lpstr>
      <vt:lpstr>seed codes (2)</vt:lpstr>
      <vt:lpstr>barcodes!Druckbereich</vt:lpstr>
      <vt:lpstr>'BBCH scoring'!Druckbereich</vt:lpstr>
      <vt:lpstr>labels!Druckbereich</vt:lpstr>
      <vt:lpstr>location!Druckbereich</vt:lpstr>
      <vt:lpstr>'BBCH scoring'!Drucktitel</vt:lpstr>
      <vt:lpstr>labels!Drucktitel</vt:lpstr>
      <vt:lpstr>'seed #'!Drucktitel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Corke [fic5]</dc:creator>
  <cp:lastModifiedBy>Helen Behn</cp:lastModifiedBy>
  <cp:lastPrinted>2022-02-08T14:45:00Z</cp:lastPrinted>
  <dcterms:created xsi:type="dcterms:W3CDTF">2021-01-05T09:47:16Z</dcterms:created>
  <dcterms:modified xsi:type="dcterms:W3CDTF">2022-02-18T11:27:37Z</dcterms:modified>
</cp:coreProperties>
</file>