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pivotTables/pivotTable1.xml" ContentType="application/vnd.openxmlformats-officedocument.spreadsheetml.pivotTable+xml"/>
  <Override PartName="/xl/tables/table1.xml" ContentType="application/vnd.openxmlformats-officedocument.spreadsheetml.table+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defaultThemeVersion="166925"/>
  <mc:AlternateContent xmlns:mc="http://schemas.openxmlformats.org/markup-compatibility/2006">
    <mc:Choice Requires="x15">
      <x15ac:absPath xmlns:x15ac="http://schemas.microsoft.com/office/spreadsheetml/2010/11/ac" url="https://sreg-my.sharepoint.com/personal/hding_spinosoreg_com/Documents/Documents/Data Projects/"/>
    </mc:Choice>
  </mc:AlternateContent>
  <xr:revisionPtr revIDLastSave="0" documentId="8_{3C322FEB-74C3-4548-9F1D-917AAD7B194F}" xr6:coauthVersionLast="47" xr6:coauthVersionMax="47" xr10:uidLastSave="{00000000-0000-0000-0000-000000000000}"/>
  <bookViews>
    <workbookView xWindow="-16365" yWindow="1155" windowWidth="16545" windowHeight="10335" firstSheet="1" activeTab="2" xr2:uid="{6AF561AC-1EB1-4848-B4E7-2EF8326860E9}"/>
  </bookViews>
  <sheets>
    <sheet name="Pivot Table 1" sheetId="3" r:id="rId1"/>
    <sheet name="Stock Transaction Chart" sheetId="1" r:id="rId2"/>
    <sheet name="Dashboard (2)" sheetId="4" r:id="rId3"/>
    <sheet name="Dashboard" sheetId="2" r:id="rId4"/>
  </sheets>
  <calcPr calcId="191029"/>
  <pivotCaches>
    <pivotCache cacheId="6" r:id="rId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H8" i="4" l="1" a="1"/>
  <c r="H8" i="4" s="1"/>
  <c r="G8" i="4" a="1"/>
  <c r="G8" i="4" s="1"/>
  <c r="F8" i="4" a="1"/>
  <c r="F8" i="4" s="1"/>
  <c r="D8" i="4" a="1"/>
  <c r="D8" i="4" s="1"/>
  <c r="C8" i="4" a="1"/>
  <c r="C8" i="4" s="1"/>
  <c r="B8" i="4" a="1"/>
  <c r="B8" i="4" s="1"/>
  <c r="I35" i="4"/>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5">
    <bk>
      <extLst>
        <ext uri="{3e2802c4-a4d2-4d8b-9148-e3be6c30e623}">
          <xlrd:rvb i="2"/>
        </ext>
      </extLst>
    </bk>
    <bk>
      <extLst>
        <ext uri="{3e2802c4-a4d2-4d8b-9148-e3be6c30e623}">
          <xlrd:rvb i="5"/>
        </ext>
      </extLst>
    </bk>
    <bk>
      <extLst>
        <ext uri="{3e2802c4-a4d2-4d8b-9148-e3be6c30e623}">
          <xlrd:rvb i="12"/>
        </ext>
      </extLst>
    </bk>
    <bk>
      <extLst>
        <ext uri="{3e2802c4-a4d2-4d8b-9148-e3be6c30e623}">
          <xlrd:rvb i="15"/>
        </ext>
      </extLst>
    </bk>
    <bk>
      <extLst>
        <ext uri="{3e2802c4-a4d2-4d8b-9148-e3be6c30e623}">
          <xlrd:rvb i="18"/>
        </ext>
      </extLst>
    </bk>
  </futureMetadata>
  <cellMetadata count="1">
    <bk>
      <rc t="1" v="0"/>
    </bk>
  </cellMetadata>
  <valueMetadata count="5">
    <bk>
      <rc t="2" v="0"/>
    </bk>
    <bk>
      <rc t="2" v="1"/>
    </bk>
    <bk>
      <rc t="2" v="2"/>
    </bk>
    <bk>
      <rc t="2" v="3"/>
    </bk>
    <bk>
      <rc t="2" v="4"/>
    </bk>
  </valueMetadata>
</metadata>
</file>

<file path=xl/sharedStrings.xml><?xml version="1.0" encoding="utf-8"?>
<sst xmlns="http://schemas.openxmlformats.org/spreadsheetml/2006/main" count="87" uniqueCount="48">
  <si>
    <t>Date</t>
  </si>
  <si>
    <t>Company</t>
  </si>
  <si>
    <t>Transaction Type</t>
  </si>
  <si>
    <t>Unit</t>
  </si>
  <si>
    <t>Price</t>
  </si>
  <si>
    <t>Total Transaction Amount</t>
  </si>
  <si>
    <t>Currency</t>
  </si>
  <si>
    <t>AAPL</t>
  </si>
  <si>
    <t>TSLA</t>
  </si>
  <si>
    <t>MCD</t>
  </si>
  <si>
    <t>KO</t>
  </si>
  <si>
    <t>AMZN</t>
  </si>
  <si>
    <t>BUY</t>
  </si>
  <si>
    <t>SELL</t>
  </si>
  <si>
    <t>USD</t>
  </si>
  <si>
    <t>APPLE INC. (XNAS:AAPL)</t>
  </si>
  <si>
    <t>Row Labels</t>
  </si>
  <si>
    <t>Grand Total</t>
  </si>
  <si>
    <t>2022</t>
  </si>
  <si>
    <t>2023</t>
  </si>
  <si>
    <t>2033</t>
  </si>
  <si>
    <t>Sum of Unit</t>
  </si>
  <si>
    <t>Sum of Price</t>
  </si>
  <si>
    <t>Sum of Total Transaction Amount</t>
  </si>
  <si>
    <t>AMAZON.COM, INC. (XNAS:AMZN)</t>
  </si>
  <si>
    <t>MCDONALD'S CORPORATION (XNYS:MCD)</t>
  </si>
  <si>
    <t>TESLA, INC. (XNAS:TSLA)</t>
  </si>
  <si>
    <t>THE COCA-COLA COMPANY (XNYS:KO)</t>
  </si>
  <si>
    <t>Current Holdings</t>
  </si>
  <si>
    <t>Ticker</t>
  </si>
  <si>
    <t>Industry</t>
  </si>
  <si>
    <t>Quantity</t>
  </si>
  <si>
    <t>Current Price</t>
  </si>
  <si>
    <t>Market Value</t>
  </si>
  <si>
    <t xml:space="preserve">%Breakerdown </t>
  </si>
  <si>
    <t>$ Day Change</t>
  </si>
  <si>
    <t>Gain (Loss)</t>
  </si>
  <si>
    <t>52 Week High</t>
  </si>
  <si>
    <t>52 Week Low</t>
  </si>
  <si>
    <t>Portfolio Breakdown</t>
  </si>
  <si>
    <t>Gain/(Loss) Breakdown</t>
  </si>
  <si>
    <t>Comparison  -&gt;</t>
  </si>
  <si>
    <t>Time Period (months) -&gt;</t>
  </si>
  <si>
    <t>Stock Lookup -&gt;</t>
  </si>
  <si>
    <t>Historical Performance</t>
  </si>
  <si>
    <t>Gain / (Loss) Breakdown</t>
  </si>
  <si>
    <t>% Breakdown</t>
  </si>
  <si>
    <t>Stock Portfolio Tracker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</si>
</sst>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4" formatCode="_(&quot;$&quot;* #,##0.00_);_(&quot;$&quot;* \(#,##0.00\);_(&quot;$&quot;* &quot;-&quot;??_);_(@_)"/>
    <numFmt numFmtId="176" formatCode="\$#,##0.00_);\(\$#,##0.00\);\-\-_)"/>
    <numFmt numFmtId="178" formatCode="&quot;$&quot;#,##0.00"/>
  </numFmts>
  <fonts count="9" x14ac:knownFonts="1">
    <font>
      <sz val="11"/>
      <color theme="1"/>
      <name val="Calibri"/>
      <family val="2"/>
      <scheme val="minor"/>
    </font>
    <font>
      <sz val="11"/>
      <color theme="1"/>
      <name val="Calibri"/>
      <family val="2"/>
      <scheme val="minor"/>
    </font>
    <font>
      <sz val="11"/>
      <name val="Calibri"/>
      <family val="2"/>
    </font>
    <font>
      <b/>
      <sz val="11"/>
      <color theme="1"/>
      <name val="Calibri"/>
      <family val="2"/>
    </font>
    <font>
      <sz val="11"/>
      <color theme="1"/>
      <name val="Calibri"/>
      <family val="2"/>
    </font>
    <font>
      <b/>
      <sz val="11"/>
      <color theme="0"/>
      <name val="Calibri"/>
      <family val="2"/>
    </font>
    <font>
      <b/>
      <sz val="11"/>
      <color rgb="FF2A3E68"/>
      <name val="Calibri"/>
      <family val="2"/>
    </font>
    <font>
      <b/>
      <sz val="16"/>
      <color theme="0"/>
      <name val="Calibri"/>
      <family val="2"/>
    </font>
    <font>
      <b/>
      <sz val="36"/>
      <color theme="0"/>
      <name val="Calibri"/>
      <family val="2"/>
    </font>
  </fonts>
  <fills count="5">
    <fill>
      <patternFill patternType="none"/>
    </fill>
    <fill>
      <patternFill patternType="gray125"/>
    </fill>
    <fill>
      <patternFill patternType="solid">
        <fgColor rgb="FFD9E2F3"/>
        <bgColor rgb="FFD9E2F3"/>
      </patternFill>
    </fill>
    <fill>
      <patternFill patternType="solid">
        <fgColor rgb="FFFFFF99"/>
        <bgColor rgb="FFFFFF99"/>
      </patternFill>
    </fill>
    <fill>
      <patternFill patternType="solid">
        <fgColor rgb="FF2A3E68"/>
        <bgColor rgb="FF2A3E68"/>
      </patternFill>
    </fill>
  </fills>
  <borders count="6">
    <border>
      <left/>
      <right/>
      <top/>
      <bottom/>
      <diagonal/>
    </border>
    <border>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top/>
      <bottom style="thin">
        <color rgb="FF000000"/>
      </bottom>
      <diagonal/>
    </border>
  </borders>
  <cellStyleXfs count="2">
    <xf numFmtId="0" fontId="0" fillId="0" borderId="0"/>
    <xf numFmtId="44" fontId="1" fillId="0" borderId="0" applyFont="0" applyFill="0" applyBorder="0" applyAlignment="0" applyProtection="0"/>
  </cellStyleXfs>
  <cellXfs count="34">
    <xf numFmtId="0" fontId="0" fillId="0" borderId="0" xfId="0"/>
    <xf numFmtId="14" fontId="0" fillId="0" borderId="0" xfId="0" applyNumberFormat="1"/>
    <xf numFmtId="44" fontId="0" fillId="0" borderId="0" xfId="1" applyNumberFormat="1" applyFont="1"/>
    <xf numFmtId="0" fontId="0" fillId="0" borderId="0" xfId="0" pivotButton="1"/>
    <xf numFmtId="0" fontId="0" fillId="0" borderId="0" xfId="0" applyAlignment="1">
      <alignment horizontal="left"/>
    </xf>
    <xf numFmtId="0" fontId="0" fillId="0" borderId="0" xfId="0" applyAlignment="1">
      <alignment horizontal="left" indent="1"/>
    </xf>
    <xf numFmtId="0" fontId="0" fillId="0" borderId="0" xfId="0" applyNumberFormat="1"/>
    <xf numFmtId="0" fontId="0" fillId="0" borderId="0" xfId="0" applyAlignment="1">
      <alignment horizontal="left" indent="2"/>
    </xf>
    <xf numFmtId="0" fontId="2" fillId="0" borderId="0" xfId="0" applyFont="1"/>
    <xf numFmtId="0" fontId="3" fillId="2" borderId="0" xfId="0" applyFont="1" applyFill="1" applyAlignment="1">
      <alignment horizontal="center"/>
    </xf>
    <xf numFmtId="0" fontId="2" fillId="0" borderId="1" xfId="0" applyFont="1" applyBorder="1"/>
    <xf numFmtId="0" fontId="4" fillId="3" borderId="2" xfId="0" applyFont="1" applyFill="1" applyBorder="1" applyAlignment="1">
      <alignment horizontal="center"/>
    </xf>
    <xf numFmtId="0" fontId="3" fillId="0" borderId="0" xfId="0" applyFont="1" applyAlignment="1">
      <alignment horizontal="right"/>
    </xf>
    <xf numFmtId="0" fontId="4" fillId="3" borderId="3" xfId="0" applyFont="1" applyFill="1" applyBorder="1" applyAlignment="1">
      <alignment horizontal="center" vertical="center"/>
    </xf>
    <xf numFmtId="0" fontId="4" fillId="3" borderId="3" xfId="0" applyFont="1" applyFill="1" applyBorder="1" applyAlignment="1">
      <alignment horizontal="center"/>
    </xf>
    <xf numFmtId="0" fontId="4" fillId="0" borderId="0" xfId="0" applyFont="1"/>
    <xf numFmtId="0" fontId="5" fillId="0" borderId="0" xfId="0" applyFont="1"/>
    <xf numFmtId="0" fontId="6" fillId="0" borderId="0" xfId="0" applyFont="1"/>
    <xf numFmtId="0" fontId="5" fillId="4" borderId="0" xfId="0" applyFont="1" applyFill="1" applyAlignment="1">
      <alignment horizontal="center"/>
    </xf>
    <xf numFmtId="176" fontId="4" fillId="0" borderId="0" xfId="0" applyNumberFormat="1" applyFont="1" applyAlignment="1">
      <alignment horizontal="left"/>
    </xf>
    <xf numFmtId="10" fontId="4" fillId="0" borderId="0" xfId="0" applyNumberFormat="1" applyFont="1" applyAlignment="1">
      <alignment horizontal="left"/>
    </xf>
    <xf numFmtId="0" fontId="4" fillId="0" borderId="0" xfId="0" applyFont="1" applyAlignment="1">
      <alignment horizontal="left"/>
    </xf>
    <xf numFmtId="0" fontId="3" fillId="2" borderId="4" xfId="0" applyFont="1" applyFill="1" applyBorder="1" applyAlignment="1">
      <alignment horizontal="left"/>
    </xf>
    <xf numFmtId="0" fontId="2" fillId="0" borderId="5" xfId="0" applyFont="1" applyBorder="1"/>
    <xf numFmtId="0" fontId="5" fillId="4" borderId="5" xfId="0" applyFont="1" applyFill="1" applyBorder="1" applyAlignment="1">
      <alignment horizontal="center"/>
    </xf>
    <xf numFmtId="0" fontId="4" fillId="4" borderId="0" xfId="0" applyFont="1" applyFill="1"/>
    <xf numFmtId="178" fontId="7" fillId="4" borderId="0" xfId="0" applyNumberFormat="1" applyFont="1" applyFill="1" applyAlignment="1">
      <alignment horizontal="center" vertical="center"/>
    </xf>
    <xf numFmtId="10" fontId="7" fillId="4" borderId="0" xfId="0" applyNumberFormat="1" applyFont="1" applyFill="1" applyAlignment="1">
      <alignment horizontal="center" vertical="center"/>
    </xf>
    <xf numFmtId="176" fontId="7" fillId="4" borderId="0" xfId="0" applyNumberFormat="1" applyFont="1" applyFill="1" applyAlignment="1">
      <alignment horizontal="center" vertical="center"/>
    </xf>
    <xf numFmtId="0" fontId="5" fillId="4" borderId="0" xfId="0" applyFont="1" applyFill="1" applyAlignment="1">
      <alignment horizontal="left" vertical="center"/>
    </xf>
    <xf numFmtId="0" fontId="5" fillId="4" borderId="0" xfId="0" applyFont="1" applyFill="1" applyAlignment="1">
      <alignment horizontal="center" wrapText="1"/>
    </xf>
    <xf numFmtId="0" fontId="8" fillId="4" borderId="0" xfId="0" applyFont="1" applyFill="1" applyAlignment="1">
      <alignment horizontal="center" vertical="center"/>
    </xf>
    <xf numFmtId="44" fontId="4" fillId="0" borderId="0" xfId="1" applyFont="1" applyAlignment="1">
      <alignment horizontal="left"/>
    </xf>
    <xf numFmtId="0" fontId="4" fillId="0" borderId="0" xfId="1" applyNumberFormat="1" applyFont="1" applyAlignment="1">
      <alignment horizontal="left"/>
    </xf>
  </cellXfs>
  <cellStyles count="2">
    <cellStyle name="Currency" xfId="1" builtinId="4"/>
    <cellStyle name="Normal" xfId="0" builtinId="0"/>
  </cellStyles>
  <dxfs count="3">
    <dxf>
      <font>
        <b val="0"/>
        <i val="0"/>
        <strike val="0"/>
        <condense val="0"/>
        <extend val="0"/>
        <outline val="0"/>
        <shadow val="0"/>
        <u val="none"/>
        <vertAlign val="baseline"/>
        <sz val="11"/>
        <color theme="1"/>
        <name val="Calibri"/>
        <family val="2"/>
        <scheme val="minor"/>
      </font>
      <numFmt numFmtId="34" formatCode="_(&quot;$&quot;* #,##0.00_);_(&quot;$&quot;* \(#,##0.00\);_(&quot;$&quot;* &quot;-&quot;??_);_(@_)"/>
    </dxf>
    <dxf>
      <font>
        <b val="0"/>
        <i val="0"/>
        <strike val="0"/>
        <condense val="0"/>
        <extend val="0"/>
        <outline val="0"/>
        <shadow val="0"/>
        <u val="none"/>
        <vertAlign val="baseline"/>
        <sz val="11"/>
        <color theme="1"/>
        <name val="Calibri"/>
        <family val="2"/>
        <scheme val="minor"/>
      </font>
      <numFmt numFmtId="34" formatCode="_(&quot;$&quot;* #,##0.00_);_(&quot;$&quot;* \(#,##0.00\);_(&quot;$&quot;* &quot;-&quot;??_);_(@_)"/>
    </dxf>
    <dxf>
      <numFmt numFmtId="19" formatCode="m/d/yyyy"/>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13" Type="http://schemas.microsoft.com/office/2017/06/relationships/rdSupportingPropertyBagStructure" Target="richData/rdsupportingpropertybagstructure.xml"/><Relationship Id="rId3" Type="http://schemas.openxmlformats.org/officeDocument/2006/relationships/worksheet" Target="worksheets/sheet3.xml"/><Relationship Id="rId7" Type="http://schemas.openxmlformats.org/officeDocument/2006/relationships/styles" Target="styles.xml"/><Relationship Id="rId12" Type="http://schemas.microsoft.com/office/2017/06/relationships/richStyles" Target="richData/richStyles.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theme" Target="theme/theme1.xml"/><Relationship Id="rId11" Type="http://schemas.microsoft.com/office/2017/06/relationships/rdRichValueStructure" Target="richData/rdrichvaluestructure.xml"/><Relationship Id="rId5" Type="http://schemas.openxmlformats.org/officeDocument/2006/relationships/pivotCacheDefinition" Target="pivotCache/pivotCacheDefinition1.xml"/><Relationship Id="rId15" Type="http://schemas.microsoft.com/office/2017/06/relationships/rdRichValueTypes" Target="richData/rdRichValueTypes.xml"/><Relationship Id="rId10" Type="http://schemas.microsoft.com/office/2017/06/relationships/rdRichValue" Target="richData/rdrichvalue.xml"/><Relationship Id="rId4" Type="http://schemas.openxmlformats.org/officeDocument/2006/relationships/worksheet" Target="worksheets/sheet4.xml"/><Relationship Id="rId9" Type="http://schemas.openxmlformats.org/officeDocument/2006/relationships/sheetMetadata" Target="metadata.xml"/><Relationship Id="rId14" Type="http://schemas.microsoft.com/office/2017/06/relationships/rdSupportingPropertyBag" Target="richData/rdsupportingpropertybag.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1.v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oneCellAnchor>
    <xdr:from>
      <xdr:col>1</xdr:col>
      <xdr:colOff>9525</xdr:colOff>
      <xdr:row>1</xdr:row>
      <xdr:rowOff>47625</xdr:rowOff>
    </xdr:from>
    <xdr:ext cx="533400" cy="533400"/>
    <xdr:pic>
      <xdr:nvPicPr>
        <xdr:cNvPr id="2" name="image2.png" descr="Bar graph with upward trend with solid fill">
          <a:extLst>
            <a:ext uri="{FF2B5EF4-FFF2-40B4-BE49-F238E27FC236}">
              <a16:creationId xmlns:a16="http://schemas.microsoft.com/office/drawing/2014/main" id="{EADCA7DE-09F9-4E9F-929C-B0BF7359443B}"/>
            </a:ext>
          </a:extLst>
        </xdr:cNvPr>
        <xdr:cNvPicPr preferRelativeResize="0"/>
      </xdr:nvPicPr>
      <xdr:blipFill>
        <a:blip xmlns:r="http://schemas.openxmlformats.org/officeDocument/2006/relationships" r:embed="rId1" cstate="print"/>
        <a:stretch>
          <a:fillRect/>
        </a:stretch>
      </xdr:blipFill>
      <xdr:spPr>
        <a:xfrm>
          <a:off x="1016000" y="225425"/>
          <a:ext cx="533400" cy="533400"/>
        </a:xfrm>
        <a:prstGeom prst="rect">
          <a:avLst/>
        </a:prstGeom>
        <a:noFill/>
      </xdr:spPr>
    </xdr:pic>
    <xdr:clientData fLocksWithSheet="0"/>
  </xdr:one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HDing" refreshedDate="44998.549414699075" createdVersion="7" refreshedVersion="7" minRefreshableVersion="3" recordCount="8" xr:uid="{18D9487B-EB64-46D4-8F8B-2613077BB536}">
  <cacheSource type="worksheet">
    <worksheetSource name="Table1"/>
  </cacheSource>
  <cacheFields count="10">
    <cacheField name="Date" numFmtId="14">
      <sharedItems containsSemiMixedTypes="0" containsNonDate="0" containsDate="1" containsString="0" minDate="2022-06-01T00:00:00" maxDate="2033-09-09T00:00:00" count="8">
        <d v="2022-06-01T00:00:00"/>
        <d v="2022-07-07T00:00:00"/>
        <d v="2033-09-08T00:00:00"/>
        <d v="2022-11-05T00:00:00"/>
        <d v="2023-01-05T00:00:00"/>
        <d v="2023-01-18T00:00:00"/>
        <d v="2023-03-08T00:00:00"/>
        <d v="2023-04-12T00:00:00"/>
      </sharedItems>
      <fieldGroup par="9" base="0">
        <rangePr groupBy="months" startDate="2022-06-01T00:00:00" endDate="2033-09-09T00:00:00"/>
        <groupItems count="14">
          <s v="&lt;6/1/2022"/>
          <s v="Jan"/>
          <s v="Feb"/>
          <s v="Mar"/>
          <s v="Apr"/>
          <s v="May"/>
          <s v="Jun"/>
          <s v="Jul"/>
          <s v="Aug"/>
          <s v="Sep"/>
          <s v="Oct"/>
          <s v="Nov"/>
          <s v="Dec"/>
          <s v="&gt;9/9/2033"/>
        </groupItems>
      </fieldGroup>
    </cacheField>
    <cacheField name="Company" numFmtId="0">
      <sharedItems count="5">
        <s v="APPLE INC. (XNAS:AAPL)"/>
        <s v="TESLA, INC. (XNAS:TSLA)"/>
        <s v="MCDONALD'S CORPORATION (XNYS:MCD)"/>
        <s v="THE COCA-COLA COMPANY (XNYS:KO)"/>
        <s v="AMAZON.COM, INC. (XNAS:AMZN)"/>
      </sharedItems>
    </cacheField>
    <cacheField name="Ticket" numFmtId="0">
      <sharedItems count="5">
        <s v="AAPL"/>
        <s v="TSLA"/>
        <s v="MCD"/>
        <s v="KO"/>
        <s v="AMZN"/>
      </sharedItems>
    </cacheField>
    <cacheField name="Transaction Type" numFmtId="0">
      <sharedItems count="2">
        <s v="BUY"/>
        <s v="SELL"/>
      </sharedItems>
    </cacheField>
    <cacheField name="Unit" numFmtId="0">
      <sharedItems containsSemiMixedTypes="0" containsString="0" containsNumber="1" containsInteger="1" minValue="-100" maxValue="250"/>
    </cacheField>
    <cacheField name="Price" numFmtId="44">
      <sharedItems containsSemiMixedTypes="0" containsString="0" containsNumber="1" minValue="60.18" maxValue="3075.8"/>
    </cacheField>
    <cacheField name="Total Transaction Amount" numFmtId="44">
      <sharedItems containsSemiMixedTypes="0" containsString="0" containsNumber="1" minValue="6018" maxValue="75253.75"/>
    </cacheField>
    <cacheField name="Currency" numFmtId="0">
      <sharedItems count="1">
        <s v="USD"/>
      </sharedItems>
    </cacheField>
    <cacheField name="Quarters" numFmtId="0" databaseField="0">
      <fieldGroup base="0">
        <rangePr groupBy="quarters" startDate="2022-06-01T00:00:00" endDate="2033-09-09T00:00:00"/>
        <groupItems count="6">
          <s v="&lt;6/1/2022"/>
          <s v="Qtr1"/>
          <s v="Qtr2"/>
          <s v="Qtr3"/>
          <s v="Qtr4"/>
          <s v="&gt;9/9/2033"/>
        </groupItems>
      </fieldGroup>
    </cacheField>
    <cacheField name="Years" numFmtId="0" databaseField="0">
      <fieldGroup base="0">
        <rangePr groupBy="years" startDate="2022-06-01T00:00:00" endDate="2033-09-09T00:00:00"/>
        <groupItems count="14">
          <s v="&lt;6/1/2022"/>
          <s v="2022"/>
          <s v="2023"/>
          <s v="2024"/>
          <s v="2025"/>
          <s v="2026"/>
          <s v="2027"/>
          <s v="2028"/>
          <s v="2029"/>
          <s v="2030"/>
          <s v="2031"/>
          <s v="2032"/>
          <s v="2033"/>
          <s v="&gt;9/9/2033"/>
        </groupItems>
      </fieldGroup>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8">
  <r>
    <x v="0"/>
    <x v="0"/>
    <x v="0"/>
    <x v="0"/>
    <n v="100"/>
    <n v="123.98"/>
    <n v="12398"/>
    <x v="0"/>
  </r>
  <r>
    <x v="1"/>
    <x v="1"/>
    <x v="1"/>
    <x v="0"/>
    <n v="28"/>
    <n v="658.88"/>
    <n v="18448.64"/>
    <x v="0"/>
  </r>
  <r>
    <x v="2"/>
    <x v="2"/>
    <x v="2"/>
    <x v="0"/>
    <n v="250"/>
    <n v="237.62"/>
    <n v="59405"/>
    <x v="0"/>
  </r>
  <r>
    <x v="3"/>
    <x v="2"/>
    <x v="2"/>
    <x v="1"/>
    <n v="-100"/>
    <n v="255.87"/>
    <n v="25587"/>
    <x v="0"/>
  </r>
  <r>
    <x v="4"/>
    <x v="3"/>
    <x v="3"/>
    <x v="0"/>
    <n v="100"/>
    <n v="60.18"/>
    <n v="6018"/>
    <x v="0"/>
  </r>
  <r>
    <x v="5"/>
    <x v="0"/>
    <x v="0"/>
    <x v="1"/>
    <n v="-50"/>
    <n v="171.49"/>
    <n v="8574.5"/>
    <x v="0"/>
  </r>
  <r>
    <x v="6"/>
    <x v="4"/>
    <x v="4"/>
    <x v="0"/>
    <n v="25"/>
    <n v="3010.15"/>
    <n v="75253.75"/>
    <x v="0"/>
  </r>
  <r>
    <x v="7"/>
    <x v="4"/>
    <x v="4"/>
    <x v="1"/>
    <n v="-20"/>
    <n v="3075.8"/>
    <n v="61516"/>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A833019-0FCE-4DA1-9E1C-081DDDF81869}" name="PivotTable1" cacheId="6"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A3:D21" firstHeaderRow="0" firstDataRow="1" firstDataCol="1"/>
  <pivotFields count="10">
    <pivotField numFmtId="14" showAll="0">
      <items count="15">
        <item x="0"/>
        <item x="1"/>
        <item x="2"/>
        <item x="3"/>
        <item x="4"/>
        <item x="5"/>
        <item x="6"/>
        <item x="7"/>
        <item x="8"/>
        <item x="9"/>
        <item x="10"/>
        <item x="11"/>
        <item x="12"/>
        <item x="13"/>
        <item t="default"/>
      </items>
    </pivotField>
    <pivotField axis="axisRow" showAll="0">
      <items count="6">
        <item x="4"/>
        <item x="0"/>
        <item x="2"/>
        <item x="1"/>
        <item x="3"/>
        <item t="default"/>
      </items>
    </pivotField>
    <pivotField showAll="0">
      <items count="6">
        <item x="0"/>
        <item x="4"/>
        <item x="3"/>
        <item x="2"/>
        <item x="1"/>
        <item t="default"/>
      </items>
    </pivotField>
    <pivotField showAll="0">
      <items count="3">
        <item x="0"/>
        <item x="1"/>
        <item t="default"/>
      </items>
    </pivotField>
    <pivotField dataField="1" showAll="0"/>
    <pivotField dataField="1" numFmtId="44" showAll="0"/>
    <pivotField dataField="1" numFmtId="44" showAll="0"/>
    <pivotField axis="axisRow" showAll="0">
      <items count="2">
        <item x="0"/>
        <item t="default"/>
      </items>
    </pivotField>
    <pivotField showAll="0">
      <items count="7">
        <item sd="0" x="0"/>
        <item sd="0" x="1"/>
        <item sd="0" x="2"/>
        <item sd="0" x="3"/>
        <item sd="0" x="4"/>
        <item sd="0" x="5"/>
        <item t="default"/>
      </items>
    </pivotField>
    <pivotField axis="axisRow" showAll="0">
      <items count="15">
        <item sd="0" x="0"/>
        <item sd="0" x="1"/>
        <item sd="0" x="2"/>
        <item sd="0" x="3"/>
        <item sd="0" x="4"/>
        <item sd="0" x="5"/>
        <item sd="0" x="6"/>
        <item sd="0" x="7"/>
        <item sd="0" x="8"/>
        <item sd="0" x="9"/>
        <item sd="0" x="10"/>
        <item sd="0" x="11"/>
        <item sd="0" x="12"/>
        <item sd="0" x="13"/>
        <item t="default"/>
      </items>
    </pivotField>
  </pivotFields>
  <rowFields count="3">
    <field x="1"/>
    <field x="7"/>
    <field x="9"/>
  </rowFields>
  <rowItems count="18">
    <i>
      <x/>
    </i>
    <i r="1">
      <x/>
    </i>
    <i r="2">
      <x v="2"/>
    </i>
    <i>
      <x v="1"/>
    </i>
    <i r="1">
      <x/>
    </i>
    <i r="2">
      <x v="1"/>
    </i>
    <i r="2">
      <x v="2"/>
    </i>
    <i>
      <x v="2"/>
    </i>
    <i r="1">
      <x/>
    </i>
    <i r="2">
      <x v="1"/>
    </i>
    <i r="2">
      <x v="12"/>
    </i>
    <i>
      <x v="3"/>
    </i>
    <i r="1">
      <x/>
    </i>
    <i r="2">
      <x v="1"/>
    </i>
    <i>
      <x v="4"/>
    </i>
    <i r="1">
      <x/>
    </i>
    <i r="2">
      <x v="2"/>
    </i>
    <i t="grand">
      <x/>
    </i>
  </rowItems>
  <colFields count="1">
    <field x="-2"/>
  </colFields>
  <colItems count="3">
    <i>
      <x/>
    </i>
    <i i="1">
      <x v="1"/>
    </i>
    <i i="2">
      <x v="2"/>
    </i>
  </colItems>
  <dataFields count="3">
    <dataField name="Sum of Total Transaction Amount" fld="6" baseField="0" baseItem="0"/>
    <dataField name="Sum of Unit" fld="4" baseField="0" baseItem="0"/>
    <dataField name="Sum of Price" fld="5"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richData/rdRichValueTypes.xml><?xml version="1.0" encoding="utf-8"?>
<rvTypesInfo xmlns="http://schemas.microsoft.com/office/spreadsheetml/2017/richdata2">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imageurl">
      <keyFlags>
        <key name="Blip Identifier">
          <flag name="ShowInCardView" value="0"/>
        </key>
      </keyFlags>
    </type>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19">
  <rv s="0">
    <v>https://www.bing.com/financeapi/forcetrigger?t=a1mou2&amp;q=XNAS%3aAAPL&amp;form=skydnc</v>
    <v>Learn more on Bing</v>
  </rv>
  <rv s="1">
    <v>en-US</v>
    <v>a1mou2</v>
    <v>268435456</v>
    <v>1</v>
    <v>Powered by Refinitiv</v>
    <v>0</v>
    <v>APPLE INC. (XNAS:AAPL)</v>
    <v>2</v>
    <v>3</v>
    <v>Finance</v>
    <v>4</v>
    <v>179.61</v>
    <v>124.17</v>
    <v>1.2834000000000001</v>
    <v>2.99</v>
    <v>2.0135E-2</v>
    <v>USD</v>
    <v>Apple Inc. (Apple) designs, manufactures and markets smartphones, personal computers, tablets, wearables and accessories and sells a range of related services. The Company’s products include iPhone, Mac, iPad, AirPods, Apple TV, Apple Watch, Beats products, HomePod, iPod touch and accessories. The Company operates various platforms, including the App Store, which allows customers to discover and download applications and digital content, such as books, music, video, games and podcasts. Apple offers digital content through subscription-based services, including Apple Arcade, Apple Music, Apple News+, Apple TV+ and Apple Fitness+. Apple also offers a range of other services, such as AppleCare, iCloud, Apple Card and Apple Pay. Apple sells its products and resells third-party products in a range of markets, including directly to consumers, small and mid-sized businesses, and education, enterprise and government customers through its retail and online stores and its direct sales force.</v>
    <v>164000</v>
    <v>Nasdaq Stock Market</v>
    <v>XNAS</v>
    <v>XNAS</v>
    <v>One Apple Park Way, CUPERTINO, CA, 95014 US</v>
    <v>153.13</v>
    <v>Computers, Phones &amp; Household Electronics</v>
    <v>Stock</v>
    <v>44998.712155138281</v>
    <v>0</v>
    <v>147.84</v>
    <v>2396867205500</v>
    <v>APPLE INC.</v>
    <v>APPLE INC.</v>
    <v>147.97</v>
    <v>25.182600000000001</v>
    <v>148.5</v>
    <v>151.49</v>
    <v>15821950000</v>
    <v>AAPL</v>
    <v>APPLE INC. (XNAS:AAPL)</v>
    <v>48732604</v>
    <v>64125350</v>
    <v>1977</v>
  </rv>
  <rv s="2">
    <v>1</v>
  </rv>
  <rv s="0">
    <v>https://www.bing.com/financeapi/forcetrigger?t=a24kar&amp;q=XNAS%3aTSLA&amp;form=skydnc</v>
    <v>Learn more on Bing</v>
  </rv>
  <rv s="1">
    <v>en-US</v>
    <v>a24kar</v>
    <v>268435456</v>
    <v>1</v>
    <v>Powered by Refinitiv</v>
    <v>0</v>
    <v>TESLA, INC. (XNAS:TSLA)</v>
    <v>2</v>
    <v>3</v>
    <v>Finance</v>
    <v>4</v>
    <v>384.28960000000001</v>
    <v>101.81</v>
    <v>2.0569000000000002</v>
    <v>-1.5019</v>
    <v>-8.659E-3</v>
    <v>USD</v>
    <v>Tesla, Inc. designs, develops, manufactures, sells and leases fully electric vehicles and energy generation and storage systems, and offer services related to its products. The Company's automotive segment includes the design, development, manufacturing, sales, and leasing of electric vehicles as well as sales of automotive regulatory credits. Additionally, the automotive segment is also comprised of services and other, which includes non-warranty after-sales vehicle services, sales of used vehicles, retail merchandise, sales by its acquired subsidiaries to third party customers, and vehicle insurance. Its energy generation and storage segment include the design, manufacture, installation, sales and leasing of solar energy generation and energy storage products and related services and sales of solar energy systems incentives. Its automotive products include Model 3, Model Y, Model S and Model X. Powerwall and Megapack are its lithium-ion battery energy storage products.</v>
    <v>127855</v>
    <v>Nasdaq Stock Market</v>
    <v>XNAS</v>
    <v>XNAS</v>
    <v>1 Tesla Road, AUSTIN, TX, 78725 US</v>
    <v>174.5</v>
    <v>Automobiles &amp; Auto Parts</v>
    <v>Stock</v>
    <v>44998.712827464842</v>
    <v>3</v>
    <v>163.92</v>
    <v>544029858024</v>
    <v>TESLA, INC.</v>
    <v>TESLA, INC.</v>
    <v>167.49</v>
    <v>47.8459</v>
    <v>173.44</v>
    <v>171.93809999999999</v>
    <v>3164103000</v>
    <v>TSLA</v>
    <v>TESLA, INC. (XNAS:TSLA)</v>
    <v>111934870</v>
    <v>179094176</v>
    <v>2003</v>
  </rv>
  <rv s="2">
    <v>4</v>
  </rv>
  <rv s="0">
    <v>http://en.wikipedia.org/wiki/Public_domain</v>
    <v>Public domain</v>
  </rv>
  <rv s="0">
    <v>http://en.wikipedia.org/wiki/McDonald's</v>
    <v>Wikipedia</v>
  </rv>
  <rv s="3">
    <v>6</v>
    <v>7</v>
  </rv>
  <rv s="4">
    <v>9</v>
    <v>https://www.bing.com/th?id=AMMS_7d8255243964a8970376f8dd41121106&amp;qlt=95</v>
    <v>8</v>
    <v>0</v>
    <v>https://www.bing.com/images/search?form=xlimg&amp;q=mcdonald%27s</v>
    <v>Image of MCDONALD'S CORPORATION</v>
  </rv>
  <rv s="0">
    <v>https://www.bing.com/financeapi/forcetrigger?t=a1xdec&amp;q=XNYS%3aMCD&amp;form=skydnc</v>
    <v>Learn more on Bing</v>
  </rv>
  <rv s="5">
    <v>en-US</v>
    <v>a1xdec</v>
    <v>268435456</v>
    <v>1</v>
    <v>Powered by Refinitiv</v>
    <v>5</v>
    <v>MCDONALD'S CORPORATION (XNYS:MCD)</v>
    <v>7</v>
    <v>8</v>
    <v>Finance</v>
    <v>4</v>
    <v>281.67</v>
    <v>223.16</v>
    <v>0.62460000000000004</v>
    <v>1.925</v>
    <v>7.3460000000000001E-3</v>
    <v>USD</v>
    <v>McDonald's Corporation operates and franchises McDonald's restaurants. The Company's restaurants serve a locally relevant menu of food and beverages. Its restaurants are owned and operated by independent local business owners. Its segments include the United States, International Operated Markets and International Developmental Licensed Markets &amp; Corporate. Its International Operated Markets segment includes its operations in markets, such as Australia, Canada, France, Germany, Italy, the Netherlands, Spain and the United Kingdom. Its International Developmental Licensed Markets &amp; Corporate segment includes markets in over 80 countries, as well as corporate activities. Its digital offerings include drive thru, takeaway, delivery, curbside pick-up and dine-in. Its menu includes hamburgers and cheeseburgers, the Big Mac, the Quarter Pounder with Cheese, the Filet-O-Fish, the McChicken and other chicken sandwiches, Chicken McNuggets, World Famous Fries, salads and others.</v>
    <v>150000</v>
    <v>New York Stock Exchange</v>
    <v>XNYS</v>
    <v>XNYS</v>
    <v>110 N Carpenter St, CHICAGO, IL, 60607-2104 US</v>
    <v>267.38</v>
    <v>9</v>
    <v>Hotels &amp; Entertainment Services</v>
    <v>Stock</v>
    <v>44998.712658691409</v>
    <v>10</v>
    <v>260.37</v>
    <v>193082264239</v>
    <v>MCDONALD'S CORPORATION</v>
    <v>MCDONALD'S CORPORATION</v>
    <v>260.37</v>
    <v>31.4055</v>
    <v>262.02999999999997</v>
    <v>263.95499999999998</v>
    <v>731496900</v>
    <v>MCD</v>
    <v>MCDONALD'S CORPORATION (XNYS:MCD)</v>
    <v>1851471</v>
    <v>2670237</v>
    <v>1964</v>
  </rv>
  <rv s="2">
    <v>11</v>
  </rv>
  <rv s="0">
    <v>https://www.bing.com/financeapi/forcetrigger?t=a1wljc&amp;q=XNYS%3aKO&amp;form=skydnc</v>
    <v>Learn more on Bing</v>
  </rv>
  <rv s="1">
    <v>en-US</v>
    <v>a1wljc</v>
    <v>268435456</v>
    <v>1</v>
    <v>Powered by Refinitiv</v>
    <v>0</v>
    <v>THE COCA-COLA COMPANY (XNYS:KO)</v>
    <v>2</v>
    <v>3</v>
    <v>Finance</v>
    <v>4</v>
    <v>67.2</v>
    <v>54.015000000000001</v>
    <v>0.54159999999999997</v>
    <v>1.1000000000000001</v>
    <v>1.8577999999999997E-2</v>
    <v>USD</v>
    <v>The Coca-Cola Company is a beverage company. The Company's segments include Europe, Middle East and Africa; Latin America; North America; Asia Pacific; Global Ventures; and Bottling Investments. It owns or licenses and markets various beverage brands, which are grouped into categories, such as Coca-Cola; sparkling flavors; water, sports, coffee and tea; juice, dairy and plant-based beverages; and emerging beverages. It owns and markets six nonalcoholic sparkling soft drink brands, such as Coca-Cola, Sprite, Fanta, Diet Coke /Coca-Cola Light, and Coca-Cola Zero Sugar. Its water, sports, coffee and tea brands include quarius, Ayataka, BODYARMOR, Ciel, Costa, dogadan, Dasani, FUZE TEA, Georgia, glaceau smartwater, glaceau vitaminwater, Gold Peak, Powerade and others. The Company’s juice, dairy and plant-based beverages brands include AdeS, Del Valle, fairlife, innocent, Minute Maid, Minute Maid Pulpy and Simply. The Company products are available to consumers in more than 200 countries.</v>
    <v>82500</v>
    <v>New York Stock Exchange</v>
    <v>XNYS</v>
    <v>XNYS</v>
    <v>1 Coca Cola Plz NW, ATLANTA, GA, 30313-2420 US</v>
    <v>60.87</v>
    <v>Beverages</v>
    <v>Stock</v>
    <v>44998.712396967188</v>
    <v>13</v>
    <v>59.25</v>
    <v>260942794520</v>
    <v>THE COCA-COLA COMPANY</v>
    <v>THE COCA-COLA COMPANY</v>
    <v>59.29</v>
    <v>26.9938</v>
    <v>59.21</v>
    <v>60.31</v>
    <v>4326692000</v>
    <v>KO</v>
    <v>THE COCA-COLA COMPANY (XNYS:KO)</v>
    <v>13212123</v>
    <v>13731999</v>
    <v>1919</v>
  </rv>
  <rv s="2">
    <v>14</v>
  </rv>
  <rv s="0">
    <v>https://www.bing.com/financeapi/forcetrigger?t=a1nhlh&amp;q=XNAS%3aAMZN&amp;form=skydnc</v>
    <v>Learn more on Bing</v>
  </rv>
  <rv s="1">
    <v>en-US</v>
    <v>a1nhlh</v>
    <v>268435456</v>
    <v>1</v>
    <v>Powered by Refinitiv</v>
    <v>0</v>
    <v>AMAZON.COM, INC. (XNAS:AMZN)</v>
    <v>2</v>
    <v>3</v>
    <v>Finance</v>
    <v>4</v>
    <v>170.83150000000001</v>
    <v>81.430000000000007</v>
    <v>1.2523</v>
    <v>2.0173999999999999</v>
    <v>2.2235000000000001E-2</v>
    <v>USD</v>
    <v>Amazon.com, Inc. provides a range of products and services to customers. The products offered through its stores include merchandise and content that it purchased for resale and products offered by third-party sellers. It manufactures and sells electronic devices, including Kindle, Fire tablet, Fire TV, Echo, and Ring, and it develops and produces media content. It also offers subscription services such as Amazon Prime, a membership program. Its segments include North America, International and Amazon Web Services (AWS). The AWS segment consists of global sales of compute, storage, database, and other services for start-ups, enterprises, government agencies, and academic institutions. It provides advertising services to sellers, vendors, publishers, authors, and others, through programs, such as sponsored advertisements, display, and video advertising. Customers access its offerings through websites, mobile applications, Alexa, devices, streaming, and physically visiting its stores.</v>
    <v>1541000</v>
    <v>Nasdaq Stock Market</v>
    <v>XNAS</v>
    <v>XNAS</v>
    <v>410 Terry Ave N, SEATTLE, WA, 98109 US</v>
    <v>93.6601</v>
    <v>Diversified Retail</v>
    <v>Stock</v>
    <v>44998.711224432809</v>
    <v>16</v>
    <v>88.12</v>
    <v>950406722124</v>
    <v>AMAZON.COM, INC.</v>
    <v>AMAZON.COM, INC.</v>
    <v>90</v>
    <v>97.036199999999994</v>
    <v>90.73</v>
    <v>92.747399999999999</v>
    <v>10247260000</v>
    <v>AMZN</v>
    <v>AMAZON.COM, INC. (XNAS:AMZN)</v>
    <v>42371733</v>
    <v>62455450</v>
    <v>1996</v>
  </rv>
  <rv s="2">
    <v>17</v>
  </rv>
</rvData>
</file>

<file path=xl/richData/rdrichvaluestructure.xml><?xml version="1.0" encoding="utf-8"?>
<rvStructures xmlns="http://schemas.microsoft.com/office/spreadsheetml/2017/richdata" count="6">
  <s t="_hyperlink">
    <k n="Address" t="s"/>
    <k n="Text" t="s"/>
  </s>
  <s t="_linkedentitycore">
    <k n="%EntityCulture" t="s"/>
    <k n="%EntityId" t="s"/>
    <k n="%EntityServiceId"/>
    <k n="%IsRefreshable" t="b"/>
    <k n="%ProviderInfo" t="s"/>
    <k n="_Display" t="spb"/>
    <k n="_DisplayString" t="s"/>
    <k n="_Flags" t="spb"/>
    <k n="_Format" t="spb"/>
    <k n="_Icon" t="s"/>
    <k n="_SubLabel" t="spb"/>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
    <k n="%cvi" t="r"/>
  </s>
  <s t="_sourceattribution">
    <k n="License" t="r"/>
    <k n="Source" t="r"/>
  </s>
  <s t="_imageurl">
    <k n="_Provider" t="spb"/>
    <k n="Address" t="s"/>
    <k n="Attribution" t="r"/>
    <k n="ComputedImage" t="b"/>
    <k n="More Images Address" t="s"/>
    <k n="Text" t="s"/>
  </s>
  <s t="_linkedentitycore">
    <k n="%EntityCulture" t="s"/>
    <k n="%EntityId" t="s"/>
    <k n="%EntityServiceId"/>
    <k n="%IsRefreshable" t="b"/>
    <k n="%ProviderInfo" t="s"/>
    <k n="_Display" t="spb"/>
    <k n="_DisplayString" t="s"/>
    <k n="_Flags" t="spb"/>
    <k n="_Format" t="spb"/>
    <k n="_Icon" t="s"/>
    <k n="_SubLabel" t="spb"/>
    <k n="52 week high"/>
    <k n="52 week low"/>
    <k n="Beta"/>
    <k n="Change"/>
    <k n="Change (%)"/>
    <k n="Currency" t="s"/>
    <k n="Description" t="s"/>
    <k n="Employees"/>
    <k n="Exchange" t="s"/>
    <k n="Exchange abbreviation" t="s"/>
    <k n="ExchangeID" t="s"/>
    <k n="Headquarters" t="s"/>
    <k n="High"/>
    <k n="Image" t="r"/>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rvStructures>
</file>

<file path=xl/richData/rdsupportingpropertybag.xml><?xml version="1.0" encoding="utf-8"?>
<supportingPropertyBags xmlns="http://schemas.microsoft.com/office/spreadsheetml/2017/richdata2">
  <spbArrays count="2">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a count="43">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Image</v>
      <v t="s">ExchangeID</v>
      <v t="s">%ProviderInfo</v>
    </a>
  </spbArrays>
  <spbData count="10">
    <spb s="0">
      <v>0</v>
      <v>Name</v>
      <v>LearnMoreOnLink</v>
    </spb>
    <spb s="1">
      <v>0</v>
      <v>0</v>
      <v>0</v>
    </spb>
    <spb s="2">
      <v>1</v>
      <v>1</v>
      <v>1</v>
      <v>1</v>
    </spb>
    <spb s="3">
      <v>1</v>
      <v>2</v>
      <v>2</v>
      <v>1</v>
      <v>3</v>
      <v>1</v>
      <v>1</v>
      <v>1</v>
      <v>4</v>
      <v>4</v>
      <v>5</v>
      <v>6</v>
      <v>1</v>
      <v>1</v>
      <v>1</v>
      <v>4</v>
      <v>7</v>
      <v>8</v>
      <v>9</v>
      <v>10</v>
      <v>4</v>
    </spb>
    <spb s="4">
      <v>Real-Time Nasdaq Last Sale</v>
      <v>from previous close</v>
      <v>from previous close</v>
      <v>Source: Nasdaq Last Sale</v>
      <v>GMT</v>
    </spb>
    <spb s="0">
      <v>1</v>
      <v>Name</v>
      <v>LearnMoreOnLink</v>
    </spb>
    <spb s="5">
      <v>0</v>
      <v>0</v>
    </spb>
    <spb s="6">
      <v>6</v>
      <v>1</v>
      <v>1</v>
      <v>1</v>
      <v>1</v>
    </spb>
    <spb s="7">
      <v>1</v>
      <v>2</v>
      <v>2</v>
      <v>1</v>
      <v>3</v>
      <v>1</v>
      <v>11</v>
      <v>1</v>
      <v>1</v>
      <v>4</v>
      <v>4</v>
      <v>5</v>
      <v>6</v>
      <v>1</v>
      <v>1</v>
      <v>1</v>
      <v>4</v>
      <v>7</v>
      <v>8</v>
      <v>9</v>
      <v>10</v>
      <v>4</v>
    </spb>
    <spb s="8">
      <v>Powered by Refinitiv</v>
    </spb>
  </spbData>
</supportingPropertyBags>
</file>

<file path=xl/richData/rdsupportingpropertybagstructure.xml><?xml version="1.0" encoding="utf-8"?>
<spbStructures xmlns="http://schemas.microsoft.com/office/spreadsheetml/2017/richdata2" count="9">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_DisplayString" t="i"/>
    <k n="Year incorporated" t="i"/>
    <k n="`%EntityServiceId" t="i"/>
    <k n="Shares outstanding" t="i"/>
  </s>
  <s>
    <k n="Price" t="s"/>
    <k n="Change" t="s"/>
    <k n="Change (%)" t="s"/>
    <k n="ExchangeID" t="s"/>
    <k n="Last trade time" t="s"/>
  </s>
  <s>
    <k n="ShowInDotNotation" t="b"/>
    <k n="ShowInAutoComplete" t="b"/>
  </s>
  <s>
    <k n="Image" t="spb"/>
    <k n="ExchangeID" t="spb"/>
    <k n="UniqueName" t="spb"/>
    <k n="%ProviderInfo" t="spb"/>
    <k n="LearnMoreOnLink" t="spb"/>
  </s>
  <s>
    <k n="Low" t="i"/>
    <k n="P/E" t="i"/>
    <k n="Beta" t="i"/>
    <k n="High" t="i"/>
    <k n="Name" t="i"/>
    <k n="Open" t="i"/>
    <k n="Image" t="i"/>
    <k n="Price" t="i"/>
    <k n="Change" t="i"/>
    <k n="Volume" t="i"/>
    <k n="Employees" t="i"/>
    <k n="Change (%)" t="i"/>
    <k n="Market cap" t="i"/>
    <k n="52 week low" t="i"/>
    <k n="52 week high" t="i"/>
    <k n="Previous close" t="i"/>
    <k n="Volume average" t="i"/>
    <k n="Last trade time" t="i"/>
    <k n="`_DisplayString" t="i"/>
    <k n="Year incorporated" t="i"/>
    <k n="`%EntityServiceId" t="i"/>
    <k n="Shares outstanding" t="i"/>
  </s>
  <s>
    <k n="na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8">
    <x:dxf>
      <x:numFmt numFmtId="166" formatCode="_([$$-409]* #,##0.00_);_([$$-409]* \(#,##0.00\);_([$$-409]* &quot;-&quot;??_);_(@_)"/>
    </x:dxf>
    <x:dxf>
      <x:numFmt numFmtId="4" formatCode="#,##0.00"/>
    </x:dxf>
    <x:dxf>
      <x:numFmt numFmtId="3" formatCode="#,##0"/>
    </x:dxf>
    <x:dxf>
      <x:numFmt numFmtId="14" formatCode="0.00%"/>
    </x:dxf>
    <x:dxf>
      <x:numFmt numFmtId="165" formatCode="_([$$-409]* #,##0_);_([$$-409]* \(#,##0\);_([$$-409]* &quot;-&quot;_);_(@_)"/>
    </x:dxf>
    <x:dxf>
      <x:numFmt numFmtId="27" formatCode="m/d/yyyy\ h:mm"/>
    </x:dxf>
    <x:dxf>
      <x:numFmt numFmtId="1" formatCode="0"/>
    </x:dxf>
    <x:dxf>
      <x:numFmt numFmtId="2" formatCode="0.00"/>
    </x:dxf>
  </dxfs>
  <richProperties>
    <rPr n="IsTitleField" t="b"/>
    <rPr n="ShouldShowInCell" t="b"/>
    <rPr n="IsHeroField" t="b"/>
  </richProperties>
  <richStyles>
    <rSty dxfid="0"/>
    <rSty dxfid="1"/>
    <rSty>
      <rpv i="0">1</rpv>
    </rSty>
    <rSty dxfid="2"/>
    <rSty dxfid="3"/>
    <rSty dxfid="4"/>
    <rSty dxfid="5"/>
    <rSty>
      <rpv i="1">1</rpv>
    </rSty>
    <rSty dxfid="6"/>
    <rSty dxfid="7"/>
    <rSty>
      <rpv i="2">1</rpv>
    </rSty>
  </richStyles>
</richStyleShee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854F8DC-8833-4791-A914-6C381635C45D}" name="Table1" displayName="Table1" ref="A1:H9" totalsRowShown="0">
  <autoFilter ref="A1:H9" xr:uid="{6854F8DC-8833-4791-A914-6C381635C45D}"/>
  <tableColumns count="8">
    <tableColumn id="1" xr3:uid="{3A3DD29C-905F-480C-86CC-83C6E6F5EF62}" name="Date" dataDxfId="2"/>
    <tableColumn id="2" xr3:uid="{76AA1893-AF51-455F-BD4A-BE95373512EC}" name="Company"/>
    <tableColumn id="3" xr3:uid="{9ECD7D43-DC2D-41EA-9CB9-442F9199DAB7}" name="Ticker"/>
    <tableColumn id="4" xr3:uid="{15C33991-7CCF-4320-AB50-6B3628DF4CF8}" name="Transaction Type"/>
    <tableColumn id="5" xr3:uid="{D2EB89AE-8713-4D2D-ABC7-3D5DCC1917AB}" name="Unit"/>
    <tableColumn id="6" xr3:uid="{F7A84BCB-9A2F-4550-B818-0B59A489C1A9}" name="Price" dataDxfId="1" dataCellStyle="Currency"/>
    <tableColumn id="7" xr3:uid="{4323C392-4AD0-4F70-A815-08DE7A03B232}" name="Total Transaction Amount" dataDxfId="0" dataCellStyle="Currency"/>
    <tableColumn id="8" xr3:uid="{BCD8EA05-A41D-4EDA-96D2-69AC62CDC445}" name="Currency"/>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781B75-5A0B-4C69-979E-B65FDB1EC0A1}">
  <dimension ref="A3:D21"/>
  <sheetViews>
    <sheetView workbookViewId="0">
      <selection activeCell="A3" sqref="A3"/>
    </sheetView>
  </sheetViews>
  <sheetFormatPr defaultRowHeight="14.5" x14ac:dyDescent="0.35"/>
  <cols>
    <col min="1" max="1" width="39" bestFit="1" customWidth="1"/>
    <col min="2" max="2" width="29.453125" bestFit="1" customWidth="1"/>
    <col min="3" max="3" width="10.90625" bestFit="1" customWidth="1"/>
    <col min="4" max="4" width="11.453125" bestFit="1" customWidth="1"/>
  </cols>
  <sheetData>
    <row r="3" spans="1:4" x14ac:dyDescent="0.35">
      <c r="A3" s="3" t="s">
        <v>16</v>
      </c>
      <c r="B3" t="s">
        <v>23</v>
      </c>
      <c r="C3" t="s">
        <v>21</v>
      </c>
      <c r="D3" t="s">
        <v>22</v>
      </c>
    </row>
    <row r="4" spans="1:4" x14ac:dyDescent="0.35">
      <c r="A4" s="4" t="s">
        <v>24</v>
      </c>
      <c r="B4" s="6">
        <v>136769.75</v>
      </c>
      <c r="C4" s="6">
        <v>5</v>
      </c>
      <c r="D4" s="6">
        <v>6085.9500000000007</v>
      </c>
    </row>
    <row r="5" spans="1:4" x14ac:dyDescent="0.35">
      <c r="A5" s="5" t="s">
        <v>14</v>
      </c>
      <c r="B5" s="6">
        <v>136769.75</v>
      </c>
      <c r="C5" s="6">
        <v>5</v>
      </c>
      <c r="D5" s="6">
        <v>6085.9500000000007</v>
      </c>
    </row>
    <row r="6" spans="1:4" x14ac:dyDescent="0.35">
      <c r="A6" s="7" t="s">
        <v>19</v>
      </c>
      <c r="B6" s="6">
        <v>136769.75</v>
      </c>
      <c r="C6" s="6">
        <v>5</v>
      </c>
      <c r="D6" s="6">
        <v>6085.9500000000007</v>
      </c>
    </row>
    <row r="7" spans="1:4" x14ac:dyDescent="0.35">
      <c r="A7" s="4" t="s">
        <v>15</v>
      </c>
      <c r="B7" s="6">
        <v>20972.5</v>
      </c>
      <c r="C7" s="6">
        <v>50</v>
      </c>
      <c r="D7" s="6">
        <v>295.47000000000003</v>
      </c>
    </row>
    <row r="8" spans="1:4" x14ac:dyDescent="0.35">
      <c r="A8" s="5" t="s">
        <v>14</v>
      </c>
      <c r="B8" s="6">
        <v>20972.5</v>
      </c>
      <c r="C8" s="6">
        <v>50</v>
      </c>
      <c r="D8" s="6">
        <v>295.47000000000003</v>
      </c>
    </row>
    <row r="9" spans="1:4" x14ac:dyDescent="0.35">
      <c r="A9" s="7" t="s">
        <v>18</v>
      </c>
      <c r="B9" s="6">
        <v>12398</v>
      </c>
      <c r="C9" s="6">
        <v>100</v>
      </c>
      <c r="D9" s="6">
        <v>123.98</v>
      </c>
    </row>
    <row r="10" spans="1:4" x14ac:dyDescent="0.35">
      <c r="A10" s="7" t="s">
        <v>19</v>
      </c>
      <c r="B10" s="6">
        <v>8574.5</v>
      </c>
      <c r="C10" s="6">
        <v>-50</v>
      </c>
      <c r="D10" s="6">
        <v>171.49</v>
      </c>
    </row>
    <row r="11" spans="1:4" x14ac:dyDescent="0.35">
      <c r="A11" s="4" t="s">
        <v>25</v>
      </c>
      <c r="B11" s="6">
        <v>84992</v>
      </c>
      <c r="C11" s="6">
        <v>150</v>
      </c>
      <c r="D11" s="6">
        <v>493.49</v>
      </c>
    </row>
    <row r="12" spans="1:4" x14ac:dyDescent="0.35">
      <c r="A12" s="5" t="s">
        <v>14</v>
      </c>
      <c r="B12" s="6">
        <v>84992</v>
      </c>
      <c r="C12" s="6">
        <v>150</v>
      </c>
      <c r="D12" s="6">
        <v>493.49</v>
      </c>
    </row>
    <row r="13" spans="1:4" x14ac:dyDescent="0.35">
      <c r="A13" s="7" t="s">
        <v>18</v>
      </c>
      <c r="B13" s="6">
        <v>25587</v>
      </c>
      <c r="C13" s="6">
        <v>-100</v>
      </c>
      <c r="D13" s="6">
        <v>255.87</v>
      </c>
    </row>
    <row r="14" spans="1:4" x14ac:dyDescent="0.35">
      <c r="A14" s="7" t="s">
        <v>20</v>
      </c>
      <c r="B14" s="6">
        <v>59405</v>
      </c>
      <c r="C14" s="6">
        <v>250</v>
      </c>
      <c r="D14" s="6">
        <v>237.62</v>
      </c>
    </row>
    <row r="15" spans="1:4" x14ac:dyDescent="0.35">
      <c r="A15" s="4" t="s">
        <v>26</v>
      </c>
      <c r="B15" s="6">
        <v>18448.64</v>
      </c>
      <c r="C15" s="6">
        <v>28</v>
      </c>
      <c r="D15" s="6">
        <v>658.88</v>
      </c>
    </row>
    <row r="16" spans="1:4" x14ac:dyDescent="0.35">
      <c r="A16" s="5" t="s">
        <v>14</v>
      </c>
      <c r="B16" s="6">
        <v>18448.64</v>
      </c>
      <c r="C16" s="6">
        <v>28</v>
      </c>
      <c r="D16" s="6">
        <v>658.88</v>
      </c>
    </row>
    <row r="17" spans="1:4" x14ac:dyDescent="0.35">
      <c r="A17" s="7" t="s">
        <v>18</v>
      </c>
      <c r="B17" s="6">
        <v>18448.64</v>
      </c>
      <c r="C17" s="6">
        <v>28</v>
      </c>
      <c r="D17" s="6">
        <v>658.88</v>
      </c>
    </row>
    <row r="18" spans="1:4" x14ac:dyDescent="0.35">
      <c r="A18" s="4" t="s">
        <v>27</v>
      </c>
      <c r="B18" s="6">
        <v>6018</v>
      </c>
      <c r="C18" s="6">
        <v>100</v>
      </c>
      <c r="D18" s="6">
        <v>60.18</v>
      </c>
    </row>
    <row r="19" spans="1:4" x14ac:dyDescent="0.35">
      <c r="A19" s="5" t="s">
        <v>14</v>
      </c>
      <c r="B19" s="6">
        <v>6018</v>
      </c>
      <c r="C19" s="6">
        <v>100</v>
      </c>
      <c r="D19" s="6">
        <v>60.18</v>
      </c>
    </row>
    <row r="20" spans="1:4" x14ac:dyDescent="0.35">
      <c r="A20" s="7" t="s">
        <v>19</v>
      </c>
      <c r="B20" s="6">
        <v>6018</v>
      </c>
      <c r="C20" s="6">
        <v>100</v>
      </c>
      <c r="D20" s="6">
        <v>60.18</v>
      </c>
    </row>
    <row r="21" spans="1:4" x14ac:dyDescent="0.35">
      <c r="A21" s="4" t="s">
        <v>17</v>
      </c>
      <c r="B21" s="6">
        <v>267200.89</v>
      </c>
      <c r="C21" s="6">
        <v>333</v>
      </c>
      <c r="D21" s="6">
        <v>7593.97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8AC7C1-57B8-473B-B4DA-DA4E678C8F09}">
  <dimension ref="A1:H9"/>
  <sheetViews>
    <sheetView workbookViewId="0">
      <selection activeCell="C2" sqref="C2"/>
    </sheetView>
  </sheetViews>
  <sheetFormatPr defaultRowHeight="14.5" x14ac:dyDescent="0.35"/>
  <cols>
    <col min="1" max="1" width="9.453125" bestFit="1" customWidth="1"/>
    <col min="2" max="2" width="10.81640625" customWidth="1"/>
    <col min="4" max="4" width="17.08984375" customWidth="1"/>
    <col min="6" max="6" width="10.08984375" bestFit="1" customWidth="1"/>
    <col min="7" max="7" width="24.453125" customWidth="1"/>
    <col min="8" max="8" width="10.36328125" customWidth="1"/>
  </cols>
  <sheetData>
    <row r="1" spans="1:8" x14ac:dyDescent="0.35">
      <c r="A1" t="s">
        <v>0</v>
      </c>
      <c r="B1" t="s">
        <v>1</v>
      </c>
      <c r="C1" t="s">
        <v>29</v>
      </c>
      <c r="D1" t="s">
        <v>2</v>
      </c>
      <c r="E1" t="s">
        <v>3</v>
      </c>
      <c r="F1" t="s">
        <v>4</v>
      </c>
      <c r="G1" t="s">
        <v>5</v>
      </c>
      <c r="H1" t="s">
        <v>6</v>
      </c>
    </row>
    <row r="2" spans="1:8" x14ac:dyDescent="0.35">
      <c r="A2" s="1">
        <v>44713</v>
      </c>
      <c r="B2" t="e" vm="1">
        <v>#VALUE!</v>
      </c>
      <c r="C2" t="s">
        <v>7</v>
      </c>
      <c r="D2" t="s">
        <v>12</v>
      </c>
      <c r="E2">
        <v>100</v>
      </c>
      <c r="F2" s="2">
        <v>123.98</v>
      </c>
      <c r="G2" s="2">
        <v>12398</v>
      </c>
      <c r="H2" t="s">
        <v>14</v>
      </c>
    </row>
    <row r="3" spans="1:8" x14ac:dyDescent="0.35">
      <c r="A3" s="1">
        <v>44749</v>
      </c>
      <c r="B3" t="e" vm="2">
        <v>#VALUE!</v>
      </c>
      <c r="C3" t="s">
        <v>8</v>
      </c>
      <c r="D3" t="s">
        <v>12</v>
      </c>
      <c r="E3">
        <v>28</v>
      </c>
      <c r="F3" s="2">
        <v>658.88</v>
      </c>
      <c r="G3" s="2">
        <v>18448.64</v>
      </c>
      <c r="H3" t="s">
        <v>14</v>
      </c>
    </row>
    <row r="4" spans="1:8" x14ac:dyDescent="0.35">
      <c r="A4" s="1">
        <v>48830</v>
      </c>
      <c r="B4" t="e" vm="3">
        <v>#VALUE!</v>
      </c>
      <c r="C4" t="s">
        <v>9</v>
      </c>
      <c r="D4" t="s">
        <v>12</v>
      </c>
      <c r="E4">
        <v>250</v>
      </c>
      <c r="F4" s="2">
        <v>237.62</v>
      </c>
      <c r="G4" s="2">
        <v>59405</v>
      </c>
      <c r="H4" t="s">
        <v>14</v>
      </c>
    </row>
    <row r="5" spans="1:8" x14ac:dyDescent="0.35">
      <c r="A5" s="1">
        <v>44870</v>
      </c>
      <c r="B5" t="e" vm="3">
        <v>#VALUE!</v>
      </c>
      <c r="C5" t="s">
        <v>9</v>
      </c>
      <c r="D5" t="s">
        <v>13</v>
      </c>
      <c r="E5">
        <v>-100</v>
      </c>
      <c r="F5" s="2">
        <v>255.87</v>
      </c>
      <c r="G5" s="2">
        <v>25587</v>
      </c>
      <c r="H5" t="s">
        <v>14</v>
      </c>
    </row>
    <row r="6" spans="1:8" x14ac:dyDescent="0.35">
      <c r="A6" s="1">
        <v>44931</v>
      </c>
      <c r="B6" t="e" vm="4">
        <v>#VALUE!</v>
      </c>
      <c r="C6" t="s">
        <v>10</v>
      </c>
      <c r="D6" t="s">
        <v>12</v>
      </c>
      <c r="E6">
        <v>100</v>
      </c>
      <c r="F6" s="2">
        <v>60.18</v>
      </c>
      <c r="G6" s="2">
        <v>6018</v>
      </c>
      <c r="H6" t="s">
        <v>14</v>
      </c>
    </row>
    <row r="7" spans="1:8" x14ac:dyDescent="0.35">
      <c r="A7" s="1">
        <v>44944</v>
      </c>
      <c r="B7" t="e" vm="1">
        <v>#VALUE!</v>
      </c>
      <c r="C7" t="s">
        <v>7</v>
      </c>
      <c r="D7" t="s">
        <v>13</v>
      </c>
      <c r="E7">
        <v>-50</v>
      </c>
      <c r="F7" s="2">
        <v>171.49</v>
      </c>
      <c r="G7" s="2">
        <v>8574.5</v>
      </c>
      <c r="H7" t="s">
        <v>14</v>
      </c>
    </row>
    <row r="8" spans="1:8" x14ac:dyDescent="0.35">
      <c r="A8" s="1">
        <v>44993</v>
      </c>
      <c r="B8" t="e" vm="5">
        <v>#VALUE!</v>
      </c>
      <c r="C8" t="s">
        <v>11</v>
      </c>
      <c r="D8" t="s">
        <v>12</v>
      </c>
      <c r="E8">
        <v>25</v>
      </c>
      <c r="F8" s="2">
        <v>3010.15</v>
      </c>
      <c r="G8" s="2">
        <v>75253.75</v>
      </c>
      <c r="H8" t="s">
        <v>14</v>
      </c>
    </row>
    <row r="9" spans="1:8" x14ac:dyDescent="0.35">
      <c r="A9" s="1">
        <v>45028</v>
      </c>
      <c r="B9" t="e" vm="5">
        <v>#VALUE!</v>
      </c>
      <c r="C9" t="s">
        <v>11</v>
      </c>
      <c r="D9" t="s">
        <v>13</v>
      </c>
      <c r="E9">
        <v>-20</v>
      </c>
      <c r="F9" s="2">
        <v>3075.8</v>
      </c>
      <c r="G9" s="2">
        <v>61516</v>
      </c>
      <c r="H9" t="s">
        <v>14</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368E4E-F390-4204-957A-2C081EA6B27A}">
  <dimension ref="A1:Z1000"/>
  <sheetViews>
    <sheetView showGridLines="0" tabSelected="1" topLeftCell="C1" workbookViewId="0">
      <selection activeCell="H8" sqref="H8:H12"/>
    </sheetView>
  </sheetViews>
  <sheetFormatPr defaultColWidth="14.453125" defaultRowHeight="15" customHeight="1" x14ac:dyDescent="0.35"/>
  <cols>
    <col min="1" max="1" width="3.1796875" customWidth="1"/>
    <col min="2" max="2" width="35.453125" customWidth="1"/>
    <col min="3" max="3" width="11" customWidth="1"/>
    <col min="4" max="4" width="19.1796875" customWidth="1"/>
    <col min="5" max="5" width="13.1796875" customWidth="1"/>
    <col min="6" max="6" width="14.453125" customWidth="1"/>
    <col min="7" max="7" width="14.81640625" customWidth="1"/>
    <col min="8" max="9" width="13.453125" customWidth="1"/>
    <col min="10" max="12" width="13.1796875" customWidth="1"/>
    <col min="13" max="13" width="11.453125" customWidth="1"/>
    <col min="14" max="26" width="8.81640625" customWidth="1"/>
  </cols>
  <sheetData>
    <row r="1" spans="1:26" ht="7.5" customHeight="1" x14ac:dyDescent="0.35">
      <c r="A1" s="25"/>
      <c r="B1" s="25"/>
      <c r="C1" s="25"/>
      <c r="D1" s="25"/>
      <c r="E1" s="25"/>
      <c r="F1" s="25"/>
      <c r="G1" s="25"/>
      <c r="H1" s="25"/>
      <c r="I1" s="25"/>
      <c r="J1" s="25"/>
      <c r="K1" s="25"/>
      <c r="L1" s="25"/>
      <c r="M1" s="25"/>
      <c r="N1" s="25"/>
      <c r="O1" s="25"/>
      <c r="P1" s="25"/>
      <c r="Q1" s="25"/>
      <c r="R1" s="25"/>
      <c r="S1" s="25"/>
      <c r="T1" s="25"/>
      <c r="U1" s="25"/>
      <c r="V1" s="25"/>
      <c r="W1" s="25"/>
      <c r="X1" s="25"/>
      <c r="Y1" s="25"/>
      <c r="Z1" s="25"/>
    </row>
    <row r="2" spans="1:26" ht="16.5" customHeight="1" x14ac:dyDescent="0.35">
      <c r="A2" s="25"/>
      <c r="B2" s="31" t="s">
        <v>47</v>
      </c>
      <c r="C2" s="8"/>
      <c r="D2" s="8"/>
      <c r="E2" s="8"/>
      <c r="F2" s="30"/>
      <c r="G2" s="30"/>
      <c r="H2" s="30"/>
      <c r="I2" s="30"/>
      <c r="J2" s="25"/>
      <c r="K2" s="25"/>
      <c r="L2" s="25"/>
      <c r="M2" s="29"/>
      <c r="N2" s="25"/>
      <c r="O2" s="25"/>
      <c r="P2" s="25"/>
      <c r="Q2" s="25"/>
      <c r="R2" s="25"/>
      <c r="S2" s="25"/>
      <c r="T2" s="25"/>
      <c r="U2" s="25"/>
      <c r="V2" s="25"/>
      <c r="W2" s="25"/>
      <c r="X2" s="25"/>
      <c r="Y2" s="25"/>
      <c r="Z2" s="25"/>
    </row>
    <row r="3" spans="1:26" ht="30.75" customHeight="1" x14ac:dyDescent="0.35">
      <c r="A3" s="25"/>
      <c r="B3" s="8"/>
      <c r="C3" s="8"/>
      <c r="D3" s="8"/>
      <c r="E3" s="8"/>
      <c r="F3" s="26"/>
      <c r="G3" s="28"/>
      <c r="H3" s="27"/>
      <c r="I3" s="26"/>
      <c r="J3" s="25"/>
      <c r="K3" s="25"/>
      <c r="L3" s="25"/>
      <c r="M3" s="25"/>
      <c r="N3" s="25"/>
      <c r="O3" s="25"/>
      <c r="P3" s="25"/>
      <c r="Q3" s="25"/>
      <c r="R3" s="25"/>
      <c r="S3" s="25"/>
      <c r="T3" s="25"/>
      <c r="U3" s="25"/>
      <c r="V3" s="25"/>
      <c r="W3" s="25"/>
      <c r="X3" s="25"/>
      <c r="Y3" s="25"/>
      <c r="Z3" s="25"/>
    </row>
    <row r="4" spans="1:26" ht="7.5" customHeight="1" x14ac:dyDescent="0.35">
      <c r="A4" s="25"/>
      <c r="B4" s="25"/>
      <c r="C4" s="25"/>
      <c r="D4" s="25"/>
      <c r="E4" s="25"/>
      <c r="F4" s="25"/>
      <c r="G4" s="25"/>
      <c r="H4" s="25"/>
      <c r="I4" s="25"/>
      <c r="J4" s="25"/>
      <c r="K4" s="25"/>
      <c r="L4" s="25"/>
      <c r="M4" s="25"/>
      <c r="N4" s="25"/>
      <c r="O4" s="25"/>
      <c r="P4" s="25"/>
      <c r="Q4" s="25"/>
      <c r="R4" s="25"/>
      <c r="S4" s="25"/>
      <c r="T4" s="25"/>
      <c r="U4" s="25"/>
      <c r="V4" s="25"/>
      <c r="W4" s="25"/>
      <c r="X4" s="25"/>
      <c r="Y4" s="25"/>
      <c r="Z4" s="25"/>
    </row>
    <row r="5" spans="1:26" ht="14.25" customHeight="1" x14ac:dyDescent="0.35"/>
    <row r="6" spans="1:26" ht="14.25" customHeight="1" x14ac:dyDescent="0.35">
      <c r="B6" s="24" t="s">
        <v>28</v>
      </c>
      <c r="C6" s="23"/>
      <c r="D6" s="23"/>
      <c r="E6" s="23"/>
      <c r="F6" s="23"/>
      <c r="G6" s="23"/>
      <c r="H6" s="23"/>
      <c r="I6" s="23"/>
      <c r="J6" s="23"/>
      <c r="K6" s="23"/>
      <c r="L6" s="23"/>
      <c r="M6" s="23"/>
    </row>
    <row r="7" spans="1:26" ht="14.25" customHeight="1" x14ac:dyDescent="0.35">
      <c r="B7" s="22" t="s">
        <v>1</v>
      </c>
      <c r="C7" s="22" t="s">
        <v>29</v>
      </c>
      <c r="D7" s="22" t="s">
        <v>30</v>
      </c>
      <c r="E7" s="22"/>
      <c r="F7" s="22" t="s">
        <v>31</v>
      </c>
      <c r="G7" s="22" t="s">
        <v>32</v>
      </c>
      <c r="H7" s="22" t="s">
        <v>33</v>
      </c>
      <c r="I7" s="22" t="s">
        <v>46</v>
      </c>
      <c r="J7" s="22" t="s">
        <v>35</v>
      </c>
      <c r="K7" s="22" t="s">
        <v>36</v>
      </c>
      <c r="L7" s="22" t="s">
        <v>37</v>
      </c>
      <c r="M7" s="22" t="s">
        <v>38</v>
      </c>
    </row>
    <row r="8" spans="1:26" ht="14.25" customHeight="1" x14ac:dyDescent="0.35">
      <c r="B8" s="21" t="e" cm="1" vm="1">
        <f t="array" ref="B8:B12">_xlfn.UNIQUE(_xlfn._xlws.FILTER(Table1[Company],SUMIFS(Table1[Unit],Table1[Company],Table1[Company])&gt;0))</f>
        <v>#VALUE!</v>
      </c>
      <c r="C8" s="21" t="str" cm="1">
        <f t="array" ref="C8:C12">_FV(_xlfn.ANCHORARRAY(B8),"Ticker symbol",TRUE)</f>
        <v>AAPL</v>
      </c>
      <c r="D8" s="21" t="str" cm="1">
        <f t="array" ref="D8:D12">_FV(_xlfn.ANCHORARRAY(B8),"Industry")</f>
        <v>Computers, Phones &amp; Household Electronics</v>
      </c>
      <c r="E8" s="21"/>
      <c r="F8" s="33" cm="1">
        <f t="array" ref="F8:F12">SUMIFS(Table1[Unit],Table1[Company],_xlfn.ANCHORARRAY('Dashboard (2)'!B8))</f>
        <v>50</v>
      </c>
      <c r="G8" s="19" cm="1">
        <f t="array" ref="G8:G12">_FV(_xlfn.ANCHORARRAY(B8),"Price")</f>
        <v>151.49</v>
      </c>
      <c r="H8" s="32" cm="1">
        <f t="array" ref="H8:H12">_xlfn.ANCHORARRAY(G8)*_xlfn.ANCHORARRAY(F8)</f>
        <v>7574.5</v>
      </c>
      <c r="I8" s="19"/>
      <c r="J8" s="20"/>
      <c r="K8" s="19"/>
      <c r="L8" s="19"/>
      <c r="M8" s="19"/>
    </row>
    <row r="9" spans="1:26" ht="14.25" customHeight="1" x14ac:dyDescent="0.35">
      <c r="B9" s="21" t="e" vm="2">
        <v>#VALUE!</v>
      </c>
      <c r="C9" s="21" t="str">
        <v>TSLA</v>
      </c>
      <c r="D9" s="21" t="str">
        <v>Automobiles &amp; Auto Parts</v>
      </c>
      <c r="E9" s="21"/>
      <c r="F9" s="33">
        <v>28</v>
      </c>
      <c r="G9" s="19">
        <v>171.93809999999999</v>
      </c>
      <c r="H9" s="32">
        <v>4814.2667999999994</v>
      </c>
      <c r="I9" s="19"/>
      <c r="J9" s="20"/>
      <c r="K9" s="19"/>
      <c r="L9" s="19"/>
      <c r="M9" s="19"/>
    </row>
    <row r="10" spans="1:26" ht="14.25" customHeight="1" x14ac:dyDescent="0.35">
      <c r="B10" s="21" t="e" vm="3">
        <v>#VALUE!</v>
      </c>
      <c r="C10" s="21" t="str">
        <v>MCD</v>
      </c>
      <c r="D10" s="21" t="str">
        <v>Hotels &amp; Entertainment Services</v>
      </c>
      <c r="E10" s="21"/>
      <c r="F10" s="33">
        <v>150</v>
      </c>
      <c r="G10" s="19">
        <v>263.95499999999998</v>
      </c>
      <c r="H10" s="32">
        <v>39593.25</v>
      </c>
      <c r="I10" s="19"/>
      <c r="J10" s="20"/>
      <c r="K10" s="19"/>
      <c r="L10" s="19"/>
      <c r="M10" s="19"/>
    </row>
    <row r="11" spans="1:26" ht="14.25" customHeight="1" x14ac:dyDescent="0.35">
      <c r="B11" s="21" t="e" vm="4">
        <v>#VALUE!</v>
      </c>
      <c r="C11" s="21" t="str">
        <v>KO</v>
      </c>
      <c r="D11" s="21" t="str">
        <v>Beverages</v>
      </c>
      <c r="E11" s="21"/>
      <c r="F11" s="33">
        <v>100</v>
      </c>
      <c r="G11" s="19">
        <v>60.31</v>
      </c>
      <c r="H11" s="32">
        <v>6031</v>
      </c>
      <c r="I11" s="19"/>
      <c r="J11" s="20"/>
      <c r="K11" s="19"/>
      <c r="L11" s="19"/>
      <c r="M11" s="19"/>
    </row>
    <row r="12" spans="1:26" ht="14.25" customHeight="1" x14ac:dyDescent="0.35">
      <c r="B12" s="21" t="e" vm="5">
        <v>#VALUE!</v>
      </c>
      <c r="C12" s="21" t="str">
        <v>AMZN</v>
      </c>
      <c r="D12" s="21" t="str">
        <v>Diversified Retail</v>
      </c>
      <c r="E12" s="21"/>
      <c r="F12" s="33">
        <v>5</v>
      </c>
      <c r="G12" s="19">
        <v>92.747399999999999</v>
      </c>
      <c r="H12" s="32">
        <v>463.73699999999997</v>
      </c>
      <c r="I12" s="19"/>
      <c r="J12" s="20"/>
      <c r="K12" s="19"/>
      <c r="L12" s="19"/>
      <c r="M12" s="19"/>
    </row>
    <row r="13" spans="1:26" ht="14.25" customHeight="1" x14ac:dyDescent="0.35"/>
    <row r="14" spans="1:26" ht="14.25" customHeight="1" x14ac:dyDescent="0.35">
      <c r="B14" s="18" t="s">
        <v>39</v>
      </c>
      <c r="C14" s="8"/>
      <c r="E14" s="18" t="s">
        <v>45</v>
      </c>
      <c r="F14" s="8"/>
      <c r="G14" s="8"/>
      <c r="I14" s="18" t="s">
        <v>44</v>
      </c>
      <c r="J14" s="8"/>
      <c r="K14" s="8"/>
      <c r="L14" s="8"/>
      <c r="M14" s="8"/>
    </row>
    <row r="15" spans="1:26" ht="9" customHeight="1" x14ac:dyDescent="0.35">
      <c r="E15" s="17"/>
      <c r="I15" s="16"/>
      <c r="J15" s="15"/>
      <c r="K15" s="15"/>
      <c r="L15" s="15"/>
      <c r="M15" s="15"/>
    </row>
    <row r="16" spans="1:26" ht="14.25" customHeight="1" x14ac:dyDescent="0.35">
      <c r="I16" s="12" t="s">
        <v>43</v>
      </c>
      <c r="J16" s="14"/>
      <c r="L16" s="12" t="s">
        <v>42</v>
      </c>
      <c r="M16" s="13"/>
    </row>
    <row r="17" spans="9:13" ht="6.75" customHeight="1" x14ac:dyDescent="0.35"/>
    <row r="18" spans="9:13" ht="14.25" customHeight="1" x14ac:dyDescent="0.35">
      <c r="I18" s="9"/>
      <c r="J18" s="8"/>
      <c r="K18" s="8"/>
      <c r="L18" s="8"/>
      <c r="M18" s="8"/>
    </row>
    <row r="19" spans="9:13" ht="14.25" customHeight="1" x14ac:dyDescent="0.35"/>
    <row r="20" spans="9:13" ht="14.25" customHeight="1" x14ac:dyDescent="0.35"/>
    <row r="21" spans="9:13" ht="14.25" customHeight="1" x14ac:dyDescent="0.35"/>
    <row r="22" spans="9:13" ht="14.25" customHeight="1" x14ac:dyDescent="0.35"/>
    <row r="23" spans="9:13" ht="14.25" customHeight="1" x14ac:dyDescent="0.35"/>
    <row r="24" spans="9:13" ht="14.25" customHeight="1" x14ac:dyDescent="0.35"/>
    <row r="25" spans="9:13" ht="14.25" customHeight="1" x14ac:dyDescent="0.35"/>
    <row r="26" spans="9:13" ht="14.25" customHeight="1" x14ac:dyDescent="0.35"/>
    <row r="27" spans="9:13" ht="14.25" customHeight="1" x14ac:dyDescent="0.35"/>
    <row r="28" spans="9:13" ht="14.25" customHeight="1" x14ac:dyDescent="0.35"/>
    <row r="29" spans="9:13" ht="14.25" customHeight="1" x14ac:dyDescent="0.35"/>
    <row r="30" spans="9:13" ht="14.25" customHeight="1" x14ac:dyDescent="0.35"/>
    <row r="31" spans="9:13" ht="14.25" customHeight="1" x14ac:dyDescent="0.35"/>
    <row r="32" spans="9:13" ht="14.25" customHeight="1" x14ac:dyDescent="0.35"/>
    <row r="33" spans="9:13" ht="14.25" customHeight="1" x14ac:dyDescent="0.35">
      <c r="I33" s="12" t="s">
        <v>41</v>
      </c>
      <c r="J33" s="11"/>
      <c r="K33" s="10"/>
    </row>
    <row r="34" spans="9:13" ht="6.75" customHeight="1" x14ac:dyDescent="0.35"/>
    <row r="35" spans="9:13" ht="14.25" customHeight="1" x14ac:dyDescent="0.35">
      <c r="I35" s="9" t="str">
        <f>M16&amp;" Month Trailing Closing Prices"</f>
        <v xml:space="preserve"> Month Trailing Closing Prices</v>
      </c>
      <c r="J35" s="8"/>
      <c r="K35" s="8"/>
      <c r="L35" s="8"/>
      <c r="M35" s="8"/>
    </row>
    <row r="36" spans="9:13" ht="14.25" customHeight="1" x14ac:dyDescent="0.35"/>
    <row r="37" spans="9:13" ht="14.25" customHeight="1" x14ac:dyDescent="0.35"/>
    <row r="38" spans="9:13" ht="14.25" customHeight="1" x14ac:dyDescent="0.35"/>
    <row r="39" spans="9:13" ht="14.25" customHeight="1" x14ac:dyDescent="0.35"/>
    <row r="40" spans="9:13" ht="14.25" customHeight="1" x14ac:dyDescent="0.35"/>
    <row r="41" spans="9:13" ht="14.25" customHeight="1" x14ac:dyDescent="0.35"/>
    <row r="42" spans="9:13" ht="14.25" customHeight="1" x14ac:dyDescent="0.35"/>
    <row r="43" spans="9:13" ht="14.25" customHeight="1" x14ac:dyDescent="0.35"/>
    <row r="44" spans="9:13" ht="14.25" customHeight="1" x14ac:dyDescent="0.35"/>
    <row r="45" spans="9:13" ht="14.25" customHeight="1" x14ac:dyDescent="0.35"/>
    <row r="46" spans="9:13" ht="14.25" customHeight="1" x14ac:dyDescent="0.35"/>
    <row r="47" spans="9:13" ht="14.25" customHeight="1" x14ac:dyDescent="0.35"/>
    <row r="48" spans="9:13" ht="14.25" customHeight="1" x14ac:dyDescent="0.35"/>
    <row r="49" customFormat="1" ht="14.25" customHeight="1" x14ac:dyDescent="0.35"/>
    <row r="50" customFormat="1" ht="14.25" customHeight="1" x14ac:dyDescent="0.35"/>
    <row r="51" customFormat="1" ht="14.25" customHeight="1" x14ac:dyDescent="0.35"/>
    <row r="52" customFormat="1" ht="14.25" customHeight="1" x14ac:dyDescent="0.35"/>
    <row r="53" customFormat="1" ht="14.25" customHeight="1" x14ac:dyDescent="0.35"/>
    <row r="54" customFormat="1" ht="14.25" customHeight="1" x14ac:dyDescent="0.35"/>
    <row r="55" customFormat="1" ht="14.25" customHeight="1" x14ac:dyDescent="0.35"/>
    <row r="56" customFormat="1" ht="14.25" customHeight="1" x14ac:dyDescent="0.35"/>
    <row r="57" customFormat="1" ht="14.25" customHeight="1" x14ac:dyDescent="0.35"/>
    <row r="58" customFormat="1" ht="14.25" customHeight="1" x14ac:dyDescent="0.35"/>
    <row r="59" customFormat="1" ht="14.25" customHeight="1" x14ac:dyDescent="0.35"/>
    <row r="60" customFormat="1" ht="14.25" customHeight="1" x14ac:dyDescent="0.35"/>
    <row r="61" customFormat="1" ht="14.25" customHeight="1" x14ac:dyDescent="0.35"/>
    <row r="62" customFormat="1" ht="14.25" customHeight="1" x14ac:dyDescent="0.35"/>
    <row r="63" customFormat="1" ht="14.25" customHeight="1" x14ac:dyDescent="0.35"/>
    <row r="64" customFormat="1" ht="14.25" customHeight="1" x14ac:dyDescent="0.35"/>
    <row r="65" customFormat="1" ht="14.25" customHeight="1" x14ac:dyDescent="0.35"/>
    <row r="66" customFormat="1" ht="14.25" customHeight="1" x14ac:dyDescent="0.35"/>
    <row r="67" customFormat="1" ht="14.25" customHeight="1" x14ac:dyDescent="0.35"/>
    <row r="68" customFormat="1" ht="14.25" customHeight="1" x14ac:dyDescent="0.35"/>
    <row r="69" customFormat="1" ht="14.25" customHeight="1" x14ac:dyDescent="0.35"/>
    <row r="70" customFormat="1" ht="14.25" customHeight="1" x14ac:dyDescent="0.35"/>
    <row r="71" customFormat="1" ht="14.25" customHeight="1" x14ac:dyDescent="0.35"/>
    <row r="72" customFormat="1" ht="14.25" customHeight="1" x14ac:dyDescent="0.35"/>
    <row r="73" customFormat="1" ht="14.25" customHeight="1" x14ac:dyDescent="0.35"/>
    <row r="74" customFormat="1" ht="14.25" customHeight="1" x14ac:dyDescent="0.35"/>
    <row r="75" customFormat="1" ht="14.25" customHeight="1" x14ac:dyDescent="0.35"/>
    <row r="76" customFormat="1" ht="14.25" customHeight="1" x14ac:dyDescent="0.35"/>
    <row r="77" customFormat="1" ht="14.25" customHeight="1" x14ac:dyDescent="0.35"/>
    <row r="78" customFormat="1" ht="14.25" customHeight="1" x14ac:dyDescent="0.35"/>
    <row r="79" customFormat="1" ht="14.25" customHeight="1" x14ac:dyDescent="0.35"/>
    <row r="80" customFormat="1" ht="14.25" customHeight="1" x14ac:dyDescent="0.35"/>
    <row r="81" customFormat="1" ht="14.25" customHeight="1" x14ac:dyDescent="0.35"/>
    <row r="82" customFormat="1" ht="14.25" customHeight="1" x14ac:dyDescent="0.35"/>
    <row r="83" customFormat="1" ht="14.25" customHeight="1" x14ac:dyDescent="0.35"/>
    <row r="84" customFormat="1" ht="14.25" customHeight="1" x14ac:dyDescent="0.35"/>
    <row r="85" customFormat="1" ht="14.25" customHeight="1" x14ac:dyDescent="0.35"/>
    <row r="86" customFormat="1" ht="14.25" customHeight="1" x14ac:dyDescent="0.35"/>
    <row r="87" customFormat="1" ht="14.25" customHeight="1" x14ac:dyDescent="0.35"/>
    <row r="88" customFormat="1" ht="14.25" customHeight="1" x14ac:dyDescent="0.35"/>
    <row r="89" customFormat="1" ht="14.25" customHeight="1" x14ac:dyDescent="0.35"/>
    <row r="90" customFormat="1" ht="14.25" customHeight="1" x14ac:dyDescent="0.35"/>
    <row r="91" customFormat="1" ht="14.25" customHeight="1" x14ac:dyDescent="0.35"/>
    <row r="92" customFormat="1" ht="14.25" customHeight="1" x14ac:dyDescent="0.35"/>
    <row r="93" customFormat="1" ht="14.25" customHeight="1" x14ac:dyDescent="0.35"/>
    <row r="94" customFormat="1" ht="14.25" customHeight="1" x14ac:dyDescent="0.35"/>
    <row r="95" customFormat="1" ht="14.25" customHeight="1" x14ac:dyDescent="0.35"/>
    <row r="96" customFormat="1" ht="14.25" customHeight="1" x14ac:dyDescent="0.35"/>
    <row r="97" customFormat="1" ht="14.25" customHeight="1" x14ac:dyDescent="0.35"/>
    <row r="98" customFormat="1" ht="14.25" customHeight="1" x14ac:dyDescent="0.35"/>
    <row r="99" customFormat="1" ht="14.25" customHeight="1" x14ac:dyDescent="0.35"/>
    <row r="100" customFormat="1" ht="14.25" customHeight="1" x14ac:dyDescent="0.35"/>
    <row r="101" customFormat="1" ht="14.25" customHeight="1" x14ac:dyDescent="0.35"/>
    <row r="102" customFormat="1" ht="14.25" customHeight="1" x14ac:dyDescent="0.35"/>
    <row r="103" customFormat="1" ht="14.25" customHeight="1" x14ac:dyDescent="0.35"/>
    <row r="104" customFormat="1" ht="14.25" customHeight="1" x14ac:dyDescent="0.35"/>
    <row r="105" customFormat="1" ht="14.25" customHeight="1" x14ac:dyDescent="0.35"/>
    <row r="106" customFormat="1" ht="14.25" customHeight="1" x14ac:dyDescent="0.35"/>
    <row r="107" customFormat="1" ht="14.25" customHeight="1" x14ac:dyDescent="0.35"/>
    <row r="108" customFormat="1" ht="14.25" customHeight="1" x14ac:dyDescent="0.35"/>
    <row r="109" customFormat="1" ht="14.25" customHeight="1" x14ac:dyDescent="0.35"/>
    <row r="110" customFormat="1" ht="14.25" customHeight="1" x14ac:dyDescent="0.35"/>
    <row r="111" customFormat="1" ht="14.25" customHeight="1" x14ac:dyDescent="0.35"/>
    <row r="112" customFormat="1" ht="14.25" customHeight="1" x14ac:dyDescent="0.35"/>
    <row r="113" customFormat="1" ht="14.25" customHeight="1" x14ac:dyDescent="0.35"/>
    <row r="114" customFormat="1" ht="14.25" customHeight="1" x14ac:dyDescent="0.35"/>
    <row r="115" customFormat="1" ht="14.25" customHeight="1" x14ac:dyDescent="0.35"/>
    <row r="116" customFormat="1" ht="14.25" customHeight="1" x14ac:dyDescent="0.35"/>
    <row r="117" customFormat="1" ht="14.25" customHeight="1" x14ac:dyDescent="0.35"/>
    <row r="118" customFormat="1" ht="14.25" customHeight="1" x14ac:dyDescent="0.35"/>
    <row r="119" customFormat="1" ht="14.25" customHeight="1" x14ac:dyDescent="0.35"/>
    <row r="120" customFormat="1" ht="14.25" customHeight="1" x14ac:dyDescent="0.35"/>
    <row r="121" customFormat="1" ht="14.25" customHeight="1" x14ac:dyDescent="0.35"/>
    <row r="122" customFormat="1" ht="14.25" customHeight="1" x14ac:dyDescent="0.35"/>
    <row r="123" customFormat="1" ht="14.25" customHeight="1" x14ac:dyDescent="0.35"/>
    <row r="124" customFormat="1" ht="14.25" customHeight="1" x14ac:dyDescent="0.35"/>
    <row r="125" customFormat="1" ht="14.25" customHeight="1" x14ac:dyDescent="0.35"/>
    <row r="126" customFormat="1" ht="14.25" customHeight="1" x14ac:dyDescent="0.35"/>
    <row r="127" customFormat="1" ht="14.25" customHeight="1" x14ac:dyDescent="0.35"/>
    <row r="128" customFormat="1" ht="14.25" customHeight="1" x14ac:dyDescent="0.35"/>
    <row r="129" customFormat="1" ht="14.25" customHeight="1" x14ac:dyDescent="0.35"/>
    <row r="130" customFormat="1" ht="14.25" customHeight="1" x14ac:dyDescent="0.35"/>
    <row r="131" customFormat="1" ht="14.25" customHeight="1" x14ac:dyDescent="0.35"/>
    <row r="132" customFormat="1" ht="14.25" customHeight="1" x14ac:dyDescent="0.35"/>
    <row r="133" customFormat="1" ht="14.25" customHeight="1" x14ac:dyDescent="0.35"/>
    <row r="134" customFormat="1" ht="14.25" customHeight="1" x14ac:dyDescent="0.35"/>
    <row r="135" customFormat="1" ht="14.25" customHeight="1" x14ac:dyDescent="0.35"/>
    <row r="136" customFormat="1" ht="14.25" customHeight="1" x14ac:dyDescent="0.35"/>
    <row r="137" customFormat="1" ht="14.25" customHeight="1" x14ac:dyDescent="0.35"/>
    <row r="138" customFormat="1" ht="14.25" customHeight="1" x14ac:dyDescent="0.35"/>
    <row r="139" customFormat="1" ht="14.25" customHeight="1" x14ac:dyDescent="0.35"/>
    <row r="140" customFormat="1" ht="14.25" customHeight="1" x14ac:dyDescent="0.35"/>
    <row r="141" customFormat="1" ht="14.25" customHeight="1" x14ac:dyDescent="0.35"/>
    <row r="142" customFormat="1" ht="14.25" customHeight="1" x14ac:dyDescent="0.35"/>
    <row r="143" customFormat="1" ht="14.25" customHeight="1" x14ac:dyDescent="0.35"/>
    <row r="144" customFormat="1" ht="14.25" customHeight="1" x14ac:dyDescent="0.35"/>
    <row r="145" customFormat="1" ht="14.25" customHeight="1" x14ac:dyDescent="0.35"/>
    <row r="146" customFormat="1" ht="14.25" customHeight="1" x14ac:dyDescent="0.35"/>
    <row r="147" customFormat="1" ht="14.25" customHeight="1" x14ac:dyDescent="0.35"/>
    <row r="148" customFormat="1" ht="14.25" customHeight="1" x14ac:dyDescent="0.35"/>
    <row r="149" customFormat="1" ht="14.25" customHeight="1" x14ac:dyDescent="0.35"/>
    <row r="150" customFormat="1" ht="14.25" customHeight="1" x14ac:dyDescent="0.35"/>
    <row r="151" customFormat="1" ht="14.25" customHeight="1" x14ac:dyDescent="0.35"/>
    <row r="152" customFormat="1" ht="14.25" customHeight="1" x14ac:dyDescent="0.35"/>
    <row r="153" customFormat="1" ht="14.25" customHeight="1" x14ac:dyDescent="0.35"/>
    <row r="154" customFormat="1" ht="14.25" customHeight="1" x14ac:dyDescent="0.35"/>
    <row r="155" customFormat="1" ht="14.25" customHeight="1" x14ac:dyDescent="0.35"/>
    <row r="156" customFormat="1" ht="14.25" customHeight="1" x14ac:dyDescent="0.35"/>
    <row r="157" customFormat="1" ht="14.25" customHeight="1" x14ac:dyDescent="0.35"/>
    <row r="158" customFormat="1" ht="14.25" customHeight="1" x14ac:dyDescent="0.35"/>
    <row r="159" customFormat="1" ht="14.25" customHeight="1" x14ac:dyDescent="0.35"/>
    <row r="160" customFormat="1" ht="14.25" customHeight="1" x14ac:dyDescent="0.35"/>
    <row r="161" customFormat="1" ht="14.25" customHeight="1" x14ac:dyDescent="0.35"/>
    <row r="162" customFormat="1" ht="14.25" customHeight="1" x14ac:dyDescent="0.35"/>
    <row r="163" customFormat="1" ht="14.25" customHeight="1" x14ac:dyDescent="0.35"/>
    <row r="164" customFormat="1" ht="14.25" customHeight="1" x14ac:dyDescent="0.35"/>
    <row r="165" customFormat="1" ht="14.25" customHeight="1" x14ac:dyDescent="0.35"/>
    <row r="166" customFormat="1" ht="14.25" customHeight="1" x14ac:dyDescent="0.35"/>
    <row r="167" customFormat="1" ht="14.25" customHeight="1" x14ac:dyDescent="0.35"/>
    <row r="168" customFormat="1" ht="14.25" customHeight="1" x14ac:dyDescent="0.35"/>
    <row r="169" customFormat="1" ht="14.25" customHeight="1" x14ac:dyDescent="0.35"/>
    <row r="170" customFormat="1" ht="14.25" customHeight="1" x14ac:dyDescent="0.35"/>
    <row r="171" customFormat="1" ht="14.25" customHeight="1" x14ac:dyDescent="0.35"/>
    <row r="172" customFormat="1" ht="14.25" customHeight="1" x14ac:dyDescent="0.35"/>
    <row r="173" customFormat="1" ht="14.25" customHeight="1" x14ac:dyDescent="0.35"/>
    <row r="174" customFormat="1" ht="14.25" customHeight="1" x14ac:dyDescent="0.35"/>
    <row r="175" customFormat="1" ht="14.25" customHeight="1" x14ac:dyDescent="0.35"/>
    <row r="176" customFormat="1" ht="14.25" customHeight="1" x14ac:dyDescent="0.35"/>
    <row r="177" customFormat="1" ht="14.25" customHeight="1" x14ac:dyDescent="0.35"/>
    <row r="178" customFormat="1" ht="14.25" customHeight="1" x14ac:dyDescent="0.35"/>
    <row r="179" customFormat="1" ht="14.25" customHeight="1" x14ac:dyDescent="0.35"/>
    <row r="180" customFormat="1" ht="14.25" customHeight="1" x14ac:dyDescent="0.35"/>
    <row r="181" customFormat="1" ht="14.25" customHeight="1" x14ac:dyDescent="0.35"/>
    <row r="182" customFormat="1" ht="14.25" customHeight="1" x14ac:dyDescent="0.35"/>
    <row r="183" customFormat="1" ht="14.25" customHeight="1" x14ac:dyDescent="0.35"/>
    <row r="184" customFormat="1" ht="14.25" customHeight="1" x14ac:dyDescent="0.35"/>
    <row r="185" customFormat="1" ht="14.25" customHeight="1" x14ac:dyDescent="0.35"/>
    <row r="186" customFormat="1" ht="14.25" customHeight="1" x14ac:dyDescent="0.35"/>
    <row r="187" customFormat="1" ht="14.25" customHeight="1" x14ac:dyDescent="0.35"/>
    <row r="188" customFormat="1" ht="14.25" customHeight="1" x14ac:dyDescent="0.35"/>
    <row r="189" customFormat="1" ht="14.25" customHeight="1" x14ac:dyDescent="0.35"/>
    <row r="190" customFormat="1" ht="14.25" customHeight="1" x14ac:dyDescent="0.35"/>
    <row r="191" customFormat="1" ht="14.25" customHeight="1" x14ac:dyDescent="0.35"/>
    <row r="192" customFormat="1" ht="14.25" customHeight="1" x14ac:dyDescent="0.35"/>
    <row r="193" customFormat="1" ht="14.25" customHeight="1" x14ac:dyDescent="0.35"/>
    <row r="194" customFormat="1" ht="14.25" customHeight="1" x14ac:dyDescent="0.35"/>
    <row r="195" customFormat="1" ht="14.25" customHeight="1" x14ac:dyDescent="0.35"/>
    <row r="196" customFormat="1" ht="14.25" customHeight="1" x14ac:dyDescent="0.35"/>
    <row r="197" customFormat="1" ht="14.25" customHeight="1" x14ac:dyDescent="0.35"/>
    <row r="198" customFormat="1" ht="14.25" customHeight="1" x14ac:dyDescent="0.35"/>
    <row r="199" customFormat="1" ht="14.25" customHeight="1" x14ac:dyDescent="0.35"/>
    <row r="200" customFormat="1" ht="14.25" customHeight="1" x14ac:dyDescent="0.35"/>
    <row r="201" customFormat="1" ht="14.25" customHeight="1" x14ac:dyDescent="0.35"/>
    <row r="202" customFormat="1" ht="14.25" customHeight="1" x14ac:dyDescent="0.35"/>
    <row r="203" customFormat="1" ht="14.25" customHeight="1" x14ac:dyDescent="0.35"/>
    <row r="204" customFormat="1" ht="14.25" customHeight="1" x14ac:dyDescent="0.35"/>
    <row r="205" customFormat="1" ht="14.25" customHeight="1" x14ac:dyDescent="0.35"/>
    <row r="206" customFormat="1" ht="14.25" customHeight="1" x14ac:dyDescent="0.35"/>
    <row r="207" customFormat="1" ht="14.25" customHeight="1" x14ac:dyDescent="0.35"/>
    <row r="208" customFormat="1" ht="14.25" customHeight="1" x14ac:dyDescent="0.35"/>
    <row r="209" customFormat="1" ht="14.25" customHeight="1" x14ac:dyDescent="0.35"/>
    <row r="210" customFormat="1" ht="14.25" customHeight="1" x14ac:dyDescent="0.35"/>
    <row r="211" customFormat="1" ht="14.25" customHeight="1" x14ac:dyDescent="0.35"/>
    <row r="212" customFormat="1" ht="14.25" customHeight="1" x14ac:dyDescent="0.35"/>
    <row r="213" customFormat="1" ht="14.25" customHeight="1" x14ac:dyDescent="0.35"/>
    <row r="214" customFormat="1" ht="14.25" customHeight="1" x14ac:dyDescent="0.35"/>
    <row r="215" customFormat="1" ht="14.25" customHeight="1" x14ac:dyDescent="0.35"/>
    <row r="216" customFormat="1" ht="14.25" customHeight="1" x14ac:dyDescent="0.35"/>
    <row r="217" customFormat="1" ht="14.25" customHeight="1" x14ac:dyDescent="0.35"/>
    <row r="218" customFormat="1" ht="14.25" customHeight="1" x14ac:dyDescent="0.35"/>
    <row r="219" customFormat="1" ht="14.25" customHeight="1" x14ac:dyDescent="0.35"/>
    <row r="220" customFormat="1" ht="14.25" customHeight="1" x14ac:dyDescent="0.35"/>
    <row r="221" customFormat="1" ht="14.25" customHeight="1" x14ac:dyDescent="0.35"/>
    <row r="222" customFormat="1" ht="14.25" customHeight="1" x14ac:dyDescent="0.35"/>
    <row r="223" customFormat="1" ht="14.25" customHeight="1" x14ac:dyDescent="0.35"/>
    <row r="224" customFormat="1" ht="14.25" customHeight="1" x14ac:dyDescent="0.35"/>
    <row r="225" customFormat="1" ht="14.25" customHeight="1" x14ac:dyDescent="0.35"/>
    <row r="226" customFormat="1" ht="14.25" customHeight="1" x14ac:dyDescent="0.35"/>
    <row r="227" customFormat="1" ht="14.25" customHeight="1" x14ac:dyDescent="0.35"/>
    <row r="228" customFormat="1" ht="14.25" customHeight="1" x14ac:dyDescent="0.35"/>
    <row r="229" customFormat="1" ht="14.25" customHeight="1" x14ac:dyDescent="0.35"/>
    <row r="230" customFormat="1" ht="14.25" customHeight="1" x14ac:dyDescent="0.35"/>
    <row r="231" customFormat="1" ht="14.25" customHeight="1" x14ac:dyDescent="0.35"/>
    <row r="232" customFormat="1" ht="14.25" customHeight="1" x14ac:dyDescent="0.35"/>
    <row r="233" customFormat="1" ht="14.25" customHeight="1" x14ac:dyDescent="0.35"/>
    <row r="234" customFormat="1" ht="14.25" customHeight="1" x14ac:dyDescent="0.35"/>
    <row r="235" customFormat="1" ht="14.25" customHeight="1" x14ac:dyDescent="0.35"/>
    <row r="236" customFormat="1" ht="14.25" customHeight="1" x14ac:dyDescent="0.35"/>
    <row r="237" customFormat="1" ht="14.25" customHeight="1" x14ac:dyDescent="0.35"/>
    <row r="238" customFormat="1" ht="14.25" customHeight="1" x14ac:dyDescent="0.35"/>
    <row r="239" customFormat="1" ht="14.25" customHeight="1" x14ac:dyDescent="0.35"/>
    <row r="240" customFormat="1" ht="14.25" customHeight="1" x14ac:dyDescent="0.35"/>
    <row r="241" customFormat="1" ht="14.25" customHeight="1" x14ac:dyDescent="0.35"/>
    <row r="242" customFormat="1" ht="14.25" customHeight="1" x14ac:dyDescent="0.35"/>
    <row r="243" customFormat="1" ht="14.25" customHeight="1" x14ac:dyDescent="0.35"/>
    <row r="244" customFormat="1" ht="14.25" customHeight="1" x14ac:dyDescent="0.35"/>
    <row r="245" customFormat="1" ht="14.25" customHeight="1" x14ac:dyDescent="0.35"/>
    <row r="246" customFormat="1" ht="14.25" customHeight="1" x14ac:dyDescent="0.35"/>
    <row r="247" customFormat="1" ht="14.25" customHeight="1" x14ac:dyDescent="0.35"/>
    <row r="248" customFormat="1" ht="14.25" customHeight="1" x14ac:dyDescent="0.35"/>
    <row r="249" customFormat="1" ht="14.25" customHeight="1" x14ac:dyDescent="0.35"/>
    <row r="250" customFormat="1" ht="14.25" customHeight="1" x14ac:dyDescent="0.35"/>
    <row r="251" customFormat="1" ht="14.25" customHeight="1" x14ac:dyDescent="0.35"/>
    <row r="252" customFormat="1" ht="14.25" customHeight="1" x14ac:dyDescent="0.35"/>
    <row r="253" customFormat="1" ht="14.25" customHeight="1" x14ac:dyDescent="0.35"/>
    <row r="254" customFormat="1" ht="14.25" customHeight="1" x14ac:dyDescent="0.35"/>
    <row r="255" customFormat="1" ht="14.25" customHeight="1" x14ac:dyDescent="0.35"/>
    <row r="256" customFormat="1" ht="14.25" customHeight="1" x14ac:dyDescent="0.35"/>
    <row r="257" customFormat="1" ht="14.25" customHeight="1" x14ac:dyDescent="0.35"/>
    <row r="258" customFormat="1" ht="14.25" customHeight="1" x14ac:dyDescent="0.35"/>
    <row r="259" customFormat="1" ht="14.25" customHeight="1" x14ac:dyDescent="0.35"/>
    <row r="260" customFormat="1" ht="14.25" customHeight="1" x14ac:dyDescent="0.35"/>
    <row r="261" customFormat="1" ht="14.25" customHeight="1" x14ac:dyDescent="0.35"/>
    <row r="262" customFormat="1" ht="14.25" customHeight="1" x14ac:dyDescent="0.35"/>
    <row r="263" customFormat="1" ht="14.25" customHeight="1" x14ac:dyDescent="0.35"/>
    <row r="264" customFormat="1" ht="14.25" customHeight="1" x14ac:dyDescent="0.35"/>
    <row r="265" customFormat="1" ht="14.25" customHeight="1" x14ac:dyDescent="0.35"/>
    <row r="266" customFormat="1" ht="14.25" customHeight="1" x14ac:dyDescent="0.35"/>
    <row r="267" customFormat="1" ht="14.25" customHeight="1" x14ac:dyDescent="0.35"/>
    <row r="268" customFormat="1" ht="14.25" customHeight="1" x14ac:dyDescent="0.35"/>
    <row r="269" customFormat="1" ht="14.25" customHeight="1" x14ac:dyDescent="0.35"/>
    <row r="270" customFormat="1" ht="14.25" customHeight="1" x14ac:dyDescent="0.35"/>
    <row r="271" customFormat="1" ht="14.25" customHeight="1" x14ac:dyDescent="0.35"/>
    <row r="272" customFormat="1" ht="14.25" customHeight="1" x14ac:dyDescent="0.35"/>
    <row r="273" customFormat="1" ht="14.25" customHeight="1" x14ac:dyDescent="0.35"/>
    <row r="274" customFormat="1" ht="14.25" customHeight="1" x14ac:dyDescent="0.35"/>
    <row r="275" customFormat="1" ht="14.25" customHeight="1" x14ac:dyDescent="0.35"/>
    <row r="276" customFormat="1" ht="14.25" customHeight="1" x14ac:dyDescent="0.35"/>
    <row r="277" customFormat="1" ht="14.25" customHeight="1" x14ac:dyDescent="0.35"/>
    <row r="278" customFormat="1" ht="14.25" customHeight="1" x14ac:dyDescent="0.35"/>
    <row r="279" customFormat="1" ht="14.25" customHeight="1" x14ac:dyDescent="0.35"/>
    <row r="280" customFormat="1" ht="14.25" customHeight="1" x14ac:dyDescent="0.35"/>
    <row r="281" customFormat="1" ht="14.25" customHeight="1" x14ac:dyDescent="0.35"/>
    <row r="282" customFormat="1" ht="14.25" customHeight="1" x14ac:dyDescent="0.35"/>
    <row r="283" customFormat="1" ht="14.25" customHeight="1" x14ac:dyDescent="0.35"/>
    <row r="284" customFormat="1" ht="14.25" customHeight="1" x14ac:dyDescent="0.35"/>
    <row r="285" customFormat="1" ht="14.25" customHeight="1" x14ac:dyDescent="0.35"/>
    <row r="286" customFormat="1" ht="14.25" customHeight="1" x14ac:dyDescent="0.35"/>
    <row r="287" customFormat="1" ht="14.25" customHeight="1" x14ac:dyDescent="0.35"/>
    <row r="288" customFormat="1" ht="14.25" customHeight="1" x14ac:dyDescent="0.35"/>
    <row r="289" customFormat="1" ht="14.25" customHeight="1" x14ac:dyDescent="0.35"/>
    <row r="290" customFormat="1" ht="14.25" customHeight="1" x14ac:dyDescent="0.35"/>
    <row r="291" customFormat="1" ht="14.25" customHeight="1" x14ac:dyDescent="0.35"/>
    <row r="292" customFormat="1" ht="14.25" customHeight="1" x14ac:dyDescent="0.35"/>
    <row r="293" customFormat="1" ht="14.25" customHeight="1" x14ac:dyDescent="0.35"/>
    <row r="294" customFormat="1" ht="14.25" customHeight="1" x14ac:dyDescent="0.35"/>
    <row r="295" customFormat="1" ht="14.25" customHeight="1" x14ac:dyDescent="0.35"/>
    <row r="296" customFormat="1" ht="14.25" customHeight="1" x14ac:dyDescent="0.35"/>
    <row r="297" customFormat="1" ht="14.25" customHeight="1" x14ac:dyDescent="0.35"/>
    <row r="298" customFormat="1" ht="14.25" customHeight="1" x14ac:dyDescent="0.35"/>
    <row r="299" customFormat="1" ht="14.25" customHeight="1" x14ac:dyDescent="0.35"/>
    <row r="300" customFormat="1" ht="14.25" customHeight="1" x14ac:dyDescent="0.35"/>
    <row r="301" customFormat="1" ht="14.25" customHeight="1" x14ac:dyDescent="0.35"/>
    <row r="302" customFormat="1" ht="14.25" customHeight="1" x14ac:dyDescent="0.35"/>
    <row r="303" customFormat="1" ht="14.25" customHeight="1" x14ac:dyDescent="0.35"/>
    <row r="304" customFormat="1" ht="14.25" customHeight="1" x14ac:dyDescent="0.35"/>
    <row r="305" customFormat="1" ht="14.25" customHeight="1" x14ac:dyDescent="0.35"/>
    <row r="306" customFormat="1" ht="14.25" customHeight="1" x14ac:dyDescent="0.35"/>
    <row r="307" customFormat="1" ht="14.25" customHeight="1" x14ac:dyDescent="0.35"/>
    <row r="308" customFormat="1" ht="14.25" customHeight="1" x14ac:dyDescent="0.35"/>
    <row r="309" customFormat="1" ht="14.25" customHeight="1" x14ac:dyDescent="0.35"/>
    <row r="310" customFormat="1" ht="14.25" customHeight="1" x14ac:dyDescent="0.35"/>
    <row r="311" customFormat="1" ht="14.25" customHeight="1" x14ac:dyDescent="0.35"/>
    <row r="312" customFormat="1" ht="14.25" customHeight="1" x14ac:dyDescent="0.35"/>
    <row r="313" customFormat="1" ht="14.25" customHeight="1" x14ac:dyDescent="0.35"/>
    <row r="314" customFormat="1" ht="14.25" customHeight="1" x14ac:dyDescent="0.35"/>
    <row r="315" customFormat="1" ht="14.25" customHeight="1" x14ac:dyDescent="0.35"/>
    <row r="316" customFormat="1" ht="14.25" customHeight="1" x14ac:dyDescent="0.35"/>
    <row r="317" customFormat="1" ht="14.25" customHeight="1" x14ac:dyDescent="0.35"/>
    <row r="318" customFormat="1" ht="14.25" customHeight="1" x14ac:dyDescent="0.35"/>
    <row r="319" customFormat="1" ht="14.25" customHeight="1" x14ac:dyDescent="0.35"/>
    <row r="320" customFormat="1" ht="14.25" customHeight="1" x14ac:dyDescent="0.35"/>
    <row r="321" customFormat="1" ht="14.25" customHeight="1" x14ac:dyDescent="0.35"/>
    <row r="322" customFormat="1" ht="14.25" customHeight="1" x14ac:dyDescent="0.35"/>
    <row r="323" customFormat="1" ht="14.25" customHeight="1" x14ac:dyDescent="0.35"/>
    <row r="324" customFormat="1" ht="14.25" customHeight="1" x14ac:dyDescent="0.35"/>
    <row r="325" customFormat="1" ht="14.25" customHeight="1" x14ac:dyDescent="0.35"/>
    <row r="326" customFormat="1" ht="14.25" customHeight="1" x14ac:dyDescent="0.35"/>
    <row r="327" customFormat="1" ht="14.25" customHeight="1" x14ac:dyDescent="0.35"/>
    <row r="328" customFormat="1" ht="14.25" customHeight="1" x14ac:dyDescent="0.35"/>
    <row r="329" customFormat="1" ht="14.25" customHeight="1" x14ac:dyDescent="0.35"/>
    <row r="330" customFormat="1" ht="14.25" customHeight="1" x14ac:dyDescent="0.35"/>
    <row r="331" customFormat="1" ht="14.25" customHeight="1" x14ac:dyDescent="0.35"/>
    <row r="332" customFormat="1" ht="14.25" customHeight="1" x14ac:dyDescent="0.35"/>
    <row r="333" customFormat="1" ht="14.25" customHeight="1" x14ac:dyDescent="0.35"/>
    <row r="334" customFormat="1" ht="14.25" customHeight="1" x14ac:dyDescent="0.35"/>
    <row r="335" customFormat="1" ht="14.25" customHeight="1" x14ac:dyDescent="0.35"/>
    <row r="336" customFormat="1" ht="14.25" customHeight="1" x14ac:dyDescent="0.35"/>
    <row r="337" customFormat="1" ht="14.25" customHeight="1" x14ac:dyDescent="0.35"/>
    <row r="338" customFormat="1" ht="14.25" customHeight="1" x14ac:dyDescent="0.35"/>
    <row r="339" customFormat="1" ht="14.25" customHeight="1" x14ac:dyDescent="0.35"/>
    <row r="340" customFormat="1" ht="14.25" customHeight="1" x14ac:dyDescent="0.35"/>
    <row r="341" customFormat="1" ht="14.25" customHeight="1" x14ac:dyDescent="0.35"/>
    <row r="342" customFormat="1" ht="14.25" customHeight="1" x14ac:dyDescent="0.35"/>
    <row r="343" customFormat="1" ht="14.25" customHeight="1" x14ac:dyDescent="0.35"/>
    <row r="344" customFormat="1" ht="14.25" customHeight="1" x14ac:dyDescent="0.35"/>
    <row r="345" customFormat="1" ht="14.25" customHeight="1" x14ac:dyDescent="0.35"/>
    <row r="346" customFormat="1" ht="14.25" customHeight="1" x14ac:dyDescent="0.35"/>
    <row r="347" customFormat="1" ht="14.25" customHeight="1" x14ac:dyDescent="0.35"/>
    <row r="348" customFormat="1" ht="14.25" customHeight="1" x14ac:dyDescent="0.35"/>
    <row r="349" customFormat="1" ht="14.25" customHeight="1" x14ac:dyDescent="0.35"/>
    <row r="350" customFormat="1" ht="14.25" customHeight="1" x14ac:dyDescent="0.35"/>
    <row r="351" customFormat="1" ht="14.25" customHeight="1" x14ac:dyDescent="0.35"/>
    <row r="352" customFormat="1" ht="14.25" customHeight="1" x14ac:dyDescent="0.35"/>
    <row r="353" customFormat="1" ht="14.25" customHeight="1" x14ac:dyDescent="0.35"/>
    <row r="354" customFormat="1" ht="14.25" customHeight="1" x14ac:dyDescent="0.35"/>
    <row r="355" customFormat="1" ht="14.25" customHeight="1" x14ac:dyDescent="0.35"/>
    <row r="356" customFormat="1" ht="14.25" customHeight="1" x14ac:dyDescent="0.35"/>
    <row r="357" customFormat="1" ht="14.25" customHeight="1" x14ac:dyDescent="0.35"/>
    <row r="358" customFormat="1" ht="14.25" customHeight="1" x14ac:dyDescent="0.35"/>
    <row r="359" customFormat="1" ht="14.25" customHeight="1" x14ac:dyDescent="0.35"/>
    <row r="360" customFormat="1" ht="14.25" customHeight="1" x14ac:dyDescent="0.35"/>
    <row r="361" customFormat="1" ht="14.25" customHeight="1" x14ac:dyDescent="0.35"/>
    <row r="362" customFormat="1" ht="14.25" customHeight="1" x14ac:dyDescent="0.35"/>
    <row r="363" customFormat="1" ht="14.25" customHeight="1" x14ac:dyDescent="0.35"/>
    <row r="364" customFormat="1" ht="14.25" customHeight="1" x14ac:dyDescent="0.35"/>
    <row r="365" customFormat="1" ht="14.25" customHeight="1" x14ac:dyDescent="0.35"/>
    <row r="366" customFormat="1" ht="14.25" customHeight="1" x14ac:dyDescent="0.35"/>
    <row r="367" customFormat="1" ht="14.25" customHeight="1" x14ac:dyDescent="0.35"/>
    <row r="368" customFormat="1" ht="14.25" customHeight="1" x14ac:dyDescent="0.35"/>
    <row r="369" customFormat="1" ht="14.25" customHeight="1" x14ac:dyDescent="0.35"/>
    <row r="370" customFormat="1" ht="14.25" customHeight="1" x14ac:dyDescent="0.35"/>
    <row r="371" customFormat="1" ht="14.25" customHeight="1" x14ac:dyDescent="0.35"/>
    <row r="372" customFormat="1" ht="14.25" customHeight="1" x14ac:dyDescent="0.35"/>
    <row r="373" customFormat="1" ht="14.25" customHeight="1" x14ac:dyDescent="0.35"/>
    <row r="374" customFormat="1" ht="14.25" customHeight="1" x14ac:dyDescent="0.35"/>
    <row r="375" customFormat="1" ht="14.25" customHeight="1" x14ac:dyDescent="0.35"/>
    <row r="376" customFormat="1" ht="14.25" customHeight="1" x14ac:dyDescent="0.35"/>
    <row r="377" customFormat="1" ht="14.25" customHeight="1" x14ac:dyDescent="0.35"/>
    <row r="378" customFormat="1" ht="14.25" customHeight="1" x14ac:dyDescent="0.35"/>
    <row r="379" customFormat="1" ht="14.25" customHeight="1" x14ac:dyDescent="0.35"/>
    <row r="380" customFormat="1" ht="14.25" customHeight="1" x14ac:dyDescent="0.35"/>
    <row r="381" customFormat="1" ht="14.25" customHeight="1" x14ac:dyDescent="0.35"/>
    <row r="382" customFormat="1" ht="14.25" customHeight="1" x14ac:dyDescent="0.35"/>
    <row r="383" customFormat="1" ht="14.25" customHeight="1" x14ac:dyDescent="0.35"/>
    <row r="384" customFormat="1" ht="14.25" customHeight="1" x14ac:dyDescent="0.35"/>
    <row r="385" customFormat="1" ht="14.25" customHeight="1" x14ac:dyDescent="0.35"/>
    <row r="386" customFormat="1" ht="14.25" customHeight="1" x14ac:dyDescent="0.35"/>
    <row r="387" customFormat="1" ht="14.25" customHeight="1" x14ac:dyDescent="0.35"/>
    <row r="388" customFormat="1" ht="14.25" customHeight="1" x14ac:dyDescent="0.35"/>
    <row r="389" customFormat="1" ht="14.25" customHeight="1" x14ac:dyDescent="0.35"/>
    <row r="390" customFormat="1" ht="14.25" customHeight="1" x14ac:dyDescent="0.35"/>
    <row r="391" customFormat="1" ht="14.25" customHeight="1" x14ac:dyDescent="0.35"/>
    <row r="392" customFormat="1" ht="14.25" customHeight="1" x14ac:dyDescent="0.35"/>
    <row r="393" customFormat="1" ht="14.25" customHeight="1" x14ac:dyDescent="0.35"/>
    <row r="394" customFormat="1" ht="14.25" customHeight="1" x14ac:dyDescent="0.35"/>
    <row r="395" customFormat="1" ht="14.25" customHeight="1" x14ac:dyDescent="0.35"/>
    <row r="396" customFormat="1" ht="14.25" customHeight="1" x14ac:dyDescent="0.35"/>
    <row r="397" customFormat="1" ht="14.25" customHeight="1" x14ac:dyDescent="0.35"/>
    <row r="398" customFormat="1" ht="14.25" customHeight="1" x14ac:dyDescent="0.35"/>
    <row r="399" customFormat="1" ht="14.25" customHeight="1" x14ac:dyDescent="0.35"/>
    <row r="400" customFormat="1" ht="14.25" customHeight="1" x14ac:dyDescent="0.35"/>
    <row r="401" customFormat="1" ht="14.25" customHeight="1" x14ac:dyDescent="0.35"/>
    <row r="402" customFormat="1" ht="14.25" customHeight="1" x14ac:dyDescent="0.35"/>
    <row r="403" customFormat="1" ht="14.25" customHeight="1" x14ac:dyDescent="0.35"/>
    <row r="404" customFormat="1" ht="14.25" customHeight="1" x14ac:dyDescent="0.35"/>
    <row r="405" customFormat="1" ht="14.25" customHeight="1" x14ac:dyDescent="0.35"/>
    <row r="406" customFormat="1" ht="14.25" customHeight="1" x14ac:dyDescent="0.35"/>
    <row r="407" customFormat="1" ht="14.25" customHeight="1" x14ac:dyDescent="0.35"/>
    <row r="408" customFormat="1" ht="14.25" customHeight="1" x14ac:dyDescent="0.35"/>
    <row r="409" customFormat="1" ht="14.25" customHeight="1" x14ac:dyDescent="0.35"/>
    <row r="410" customFormat="1" ht="14.25" customHeight="1" x14ac:dyDescent="0.35"/>
    <row r="411" customFormat="1" ht="14.25" customHeight="1" x14ac:dyDescent="0.35"/>
    <row r="412" customFormat="1" ht="14.25" customHeight="1" x14ac:dyDescent="0.35"/>
    <row r="413" customFormat="1" ht="14.25" customHeight="1" x14ac:dyDescent="0.35"/>
    <row r="414" customFormat="1" ht="14.25" customHeight="1" x14ac:dyDescent="0.35"/>
    <row r="415" customFormat="1" ht="14.25" customHeight="1" x14ac:dyDescent="0.35"/>
    <row r="416" customFormat="1" ht="14.25" customHeight="1" x14ac:dyDescent="0.35"/>
    <row r="417" customFormat="1" ht="14.25" customHeight="1" x14ac:dyDescent="0.35"/>
    <row r="418" customFormat="1" ht="14.25" customHeight="1" x14ac:dyDescent="0.35"/>
    <row r="419" customFormat="1" ht="14.25" customHeight="1" x14ac:dyDescent="0.35"/>
    <row r="420" customFormat="1" ht="14.25" customHeight="1" x14ac:dyDescent="0.35"/>
    <row r="421" customFormat="1" ht="14.25" customHeight="1" x14ac:dyDescent="0.35"/>
    <row r="422" customFormat="1" ht="14.25" customHeight="1" x14ac:dyDescent="0.35"/>
    <row r="423" customFormat="1" ht="14.25" customHeight="1" x14ac:dyDescent="0.35"/>
    <row r="424" customFormat="1" ht="14.25" customHeight="1" x14ac:dyDescent="0.35"/>
    <row r="425" customFormat="1" ht="14.25" customHeight="1" x14ac:dyDescent="0.35"/>
    <row r="426" customFormat="1" ht="14.25" customHeight="1" x14ac:dyDescent="0.35"/>
    <row r="427" customFormat="1" ht="14.25" customHeight="1" x14ac:dyDescent="0.35"/>
    <row r="428" customFormat="1" ht="14.25" customHeight="1" x14ac:dyDescent="0.35"/>
    <row r="429" customFormat="1" ht="14.25" customHeight="1" x14ac:dyDescent="0.35"/>
    <row r="430" customFormat="1" ht="14.25" customHeight="1" x14ac:dyDescent="0.35"/>
    <row r="431" customFormat="1" ht="14.25" customHeight="1" x14ac:dyDescent="0.35"/>
    <row r="432" customFormat="1" ht="14.25" customHeight="1" x14ac:dyDescent="0.35"/>
    <row r="433" customFormat="1" ht="14.25" customHeight="1" x14ac:dyDescent="0.35"/>
    <row r="434" customFormat="1" ht="14.25" customHeight="1" x14ac:dyDescent="0.35"/>
    <row r="435" customFormat="1" ht="14.25" customHeight="1" x14ac:dyDescent="0.35"/>
    <row r="436" customFormat="1" ht="14.25" customHeight="1" x14ac:dyDescent="0.35"/>
    <row r="437" customFormat="1" ht="14.25" customHeight="1" x14ac:dyDescent="0.35"/>
    <row r="438" customFormat="1" ht="14.25" customHeight="1" x14ac:dyDescent="0.35"/>
    <row r="439" customFormat="1" ht="14.25" customHeight="1" x14ac:dyDescent="0.35"/>
    <row r="440" customFormat="1" ht="14.25" customHeight="1" x14ac:dyDescent="0.35"/>
    <row r="441" customFormat="1" ht="14.25" customHeight="1" x14ac:dyDescent="0.35"/>
    <row r="442" customFormat="1" ht="14.25" customHeight="1" x14ac:dyDescent="0.35"/>
    <row r="443" customFormat="1" ht="14.25" customHeight="1" x14ac:dyDescent="0.35"/>
    <row r="444" customFormat="1" ht="14.25" customHeight="1" x14ac:dyDescent="0.35"/>
    <row r="445" customFormat="1" ht="14.25" customHeight="1" x14ac:dyDescent="0.35"/>
    <row r="446" customFormat="1" ht="14.25" customHeight="1" x14ac:dyDescent="0.35"/>
    <row r="447" customFormat="1" ht="14.25" customHeight="1" x14ac:dyDescent="0.35"/>
    <row r="448" customFormat="1" ht="14.25" customHeight="1" x14ac:dyDescent="0.35"/>
    <row r="449" customFormat="1" ht="14.25" customHeight="1" x14ac:dyDescent="0.35"/>
    <row r="450" customFormat="1" ht="14.25" customHeight="1" x14ac:dyDescent="0.35"/>
    <row r="451" customFormat="1" ht="14.25" customHeight="1" x14ac:dyDescent="0.35"/>
    <row r="452" customFormat="1" ht="14.25" customHeight="1" x14ac:dyDescent="0.35"/>
    <row r="453" customFormat="1" ht="14.25" customHeight="1" x14ac:dyDescent="0.35"/>
    <row r="454" customFormat="1" ht="14.25" customHeight="1" x14ac:dyDescent="0.35"/>
    <row r="455" customFormat="1" ht="14.25" customHeight="1" x14ac:dyDescent="0.35"/>
    <row r="456" customFormat="1" ht="14.25" customHeight="1" x14ac:dyDescent="0.35"/>
    <row r="457" customFormat="1" ht="14.25" customHeight="1" x14ac:dyDescent="0.35"/>
    <row r="458" customFormat="1" ht="14.25" customHeight="1" x14ac:dyDescent="0.35"/>
    <row r="459" customFormat="1" ht="14.25" customHeight="1" x14ac:dyDescent="0.35"/>
    <row r="460" customFormat="1" ht="14.25" customHeight="1" x14ac:dyDescent="0.35"/>
    <row r="461" customFormat="1" ht="14.25" customHeight="1" x14ac:dyDescent="0.35"/>
    <row r="462" customFormat="1" ht="14.25" customHeight="1" x14ac:dyDescent="0.35"/>
    <row r="463" customFormat="1" ht="14.25" customHeight="1" x14ac:dyDescent="0.35"/>
    <row r="464" customFormat="1" ht="14.25" customHeight="1" x14ac:dyDescent="0.35"/>
    <row r="465" customFormat="1" ht="14.25" customHeight="1" x14ac:dyDescent="0.35"/>
    <row r="466" customFormat="1" ht="14.25" customHeight="1" x14ac:dyDescent="0.35"/>
    <row r="467" customFormat="1" ht="14.25" customHeight="1" x14ac:dyDescent="0.35"/>
    <row r="468" customFormat="1" ht="14.25" customHeight="1" x14ac:dyDescent="0.35"/>
    <row r="469" customFormat="1" ht="14.25" customHeight="1" x14ac:dyDescent="0.35"/>
    <row r="470" customFormat="1" ht="14.25" customHeight="1" x14ac:dyDescent="0.35"/>
    <row r="471" customFormat="1" ht="14.25" customHeight="1" x14ac:dyDescent="0.35"/>
    <row r="472" customFormat="1" ht="14.25" customHeight="1" x14ac:dyDescent="0.35"/>
    <row r="473" customFormat="1" ht="14.25" customHeight="1" x14ac:dyDescent="0.35"/>
    <row r="474" customFormat="1" ht="14.25" customHeight="1" x14ac:dyDescent="0.35"/>
    <row r="475" customFormat="1" ht="14.25" customHeight="1" x14ac:dyDescent="0.35"/>
    <row r="476" customFormat="1" ht="14.25" customHeight="1" x14ac:dyDescent="0.35"/>
    <row r="477" customFormat="1" ht="14.25" customHeight="1" x14ac:dyDescent="0.35"/>
    <row r="478" customFormat="1" ht="14.25" customHeight="1" x14ac:dyDescent="0.35"/>
    <row r="479" customFormat="1" ht="14.25" customHeight="1" x14ac:dyDescent="0.35"/>
    <row r="480" customFormat="1" ht="14.25" customHeight="1" x14ac:dyDescent="0.35"/>
    <row r="481" customFormat="1" ht="14.25" customHeight="1" x14ac:dyDescent="0.35"/>
    <row r="482" customFormat="1" ht="14.25" customHeight="1" x14ac:dyDescent="0.35"/>
    <row r="483" customFormat="1" ht="14.25" customHeight="1" x14ac:dyDescent="0.35"/>
    <row r="484" customFormat="1" ht="14.25" customHeight="1" x14ac:dyDescent="0.35"/>
    <row r="485" customFormat="1" ht="14.25" customHeight="1" x14ac:dyDescent="0.35"/>
    <row r="486" customFormat="1" ht="14.25" customHeight="1" x14ac:dyDescent="0.35"/>
    <row r="487" customFormat="1" ht="14.25" customHeight="1" x14ac:dyDescent="0.35"/>
    <row r="488" customFormat="1" ht="14.25" customHeight="1" x14ac:dyDescent="0.35"/>
    <row r="489" customFormat="1" ht="14.25" customHeight="1" x14ac:dyDescent="0.35"/>
    <row r="490" customFormat="1" ht="14.25" customHeight="1" x14ac:dyDescent="0.35"/>
    <row r="491" customFormat="1" ht="14.25" customHeight="1" x14ac:dyDescent="0.35"/>
    <row r="492" customFormat="1" ht="14.25" customHeight="1" x14ac:dyDescent="0.35"/>
    <row r="493" customFormat="1" ht="14.25" customHeight="1" x14ac:dyDescent="0.35"/>
    <row r="494" customFormat="1" ht="14.25" customHeight="1" x14ac:dyDescent="0.35"/>
    <row r="495" customFormat="1" ht="14.25" customHeight="1" x14ac:dyDescent="0.35"/>
    <row r="496" customFormat="1" ht="14.25" customHeight="1" x14ac:dyDescent="0.35"/>
    <row r="497" customFormat="1" ht="14.25" customHeight="1" x14ac:dyDescent="0.35"/>
    <row r="498" customFormat="1" ht="14.25" customHeight="1" x14ac:dyDescent="0.35"/>
    <row r="499" customFormat="1" ht="14.25" customHeight="1" x14ac:dyDescent="0.35"/>
    <row r="500" customFormat="1" ht="14.25" customHeight="1" x14ac:dyDescent="0.35"/>
    <row r="501" customFormat="1" ht="14.25" customHeight="1" x14ac:dyDescent="0.35"/>
    <row r="502" customFormat="1" ht="14.25" customHeight="1" x14ac:dyDescent="0.35"/>
    <row r="503" customFormat="1" ht="14.25" customHeight="1" x14ac:dyDescent="0.35"/>
    <row r="504" customFormat="1" ht="14.25" customHeight="1" x14ac:dyDescent="0.35"/>
    <row r="505" customFormat="1" ht="14.25" customHeight="1" x14ac:dyDescent="0.35"/>
    <row r="506" customFormat="1" ht="14.25" customHeight="1" x14ac:dyDescent="0.35"/>
    <row r="507" customFormat="1" ht="14.25" customHeight="1" x14ac:dyDescent="0.35"/>
    <row r="508" customFormat="1" ht="14.25" customHeight="1" x14ac:dyDescent="0.35"/>
    <row r="509" customFormat="1" ht="14.25" customHeight="1" x14ac:dyDescent="0.35"/>
    <row r="510" customFormat="1" ht="14.25" customHeight="1" x14ac:dyDescent="0.35"/>
    <row r="511" customFormat="1" ht="14.25" customHeight="1" x14ac:dyDescent="0.35"/>
    <row r="512" customFormat="1" ht="14.25" customHeight="1" x14ac:dyDescent="0.35"/>
    <row r="513" customFormat="1" ht="14.25" customHeight="1" x14ac:dyDescent="0.35"/>
    <row r="514" customFormat="1" ht="14.25" customHeight="1" x14ac:dyDescent="0.35"/>
    <row r="515" customFormat="1" ht="14.25" customHeight="1" x14ac:dyDescent="0.35"/>
    <row r="516" customFormat="1" ht="14.25" customHeight="1" x14ac:dyDescent="0.35"/>
    <row r="517" customFormat="1" ht="14.25" customHeight="1" x14ac:dyDescent="0.35"/>
    <row r="518" customFormat="1" ht="14.25" customHeight="1" x14ac:dyDescent="0.35"/>
    <row r="519" customFormat="1" ht="14.25" customHeight="1" x14ac:dyDescent="0.35"/>
    <row r="520" customFormat="1" ht="14.25" customHeight="1" x14ac:dyDescent="0.35"/>
    <row r="521" customFormat="1" ht="14.25" customHeight="1" x14ac:dyDescent="0.35"/>
    <row r="522" customFormat="1" ht="14.25" customHeight="1" x14ac:dyDescent="0.35"/>
    <row r="523" customFormat="1" ht="14.25" customHeight="1" x14ac:dyDescent="0.35"/>
    <row r="524" customFormat="1" ht="14.25" customHeight="1" x14ac:dyDescent="0.35"/>
    <row r="525" customFormat="1" ht="14.25" customHeight="1" x14ac:dyDescent="0.35"/>
    <row r="526" customFormat="1" ht="14.25" customHeight="1" x14ac:dyDescent="0.35"/>
    <row r="527" customFormat="1" ht="14.25" customHeight="1" x14ac:dyDescent="0.35"/>
    <row r="528" customFormat="1" ht="14.25" customHeight="1" x14ac:dyDescent="0.35"/>
    <row r="529" customFormat="1" ht="14.25" customHeight="1" x14ac:dyDescent="0.35"/>
    <row r="530" customFormat="1" ht="14.25" customHeight="1" x14ac:dyDescent="0.35"/>
    <row r="531" customFormat="1" ht="14.25" customHeight="1" x14ac:dyDescent="0.35"/>
    <row r="532" customFormat="1" ht="14.25" customHeight="1" x14ac:dyDescent="0.35"/>
    <row r="533" customFormat="1" ht="14.25" customHeight="1" x14ac:dyDescent="0.35"/>
    <row r="534" customFormat="1" ht="14.25" customHeight="1" x14ac:dyDescent="0.35"/>
    <row r="535" customFormat="1" ht="14.25" customHeight="1" x14ac:dyDescent="0.35"/>
    <row r="536" customFormat="1" ht="14.25" customHeight="1" x14ac:dyDescent="0.35"/>
    <row r="537" customFormat="1" ht="14.25" customHeight="1" x14ac:dyDescent="0.35"/>
    <row r="538" customFormat="1" ht="14.25" customHeight="1" x14ac:dyDescent="0.35"/>
    <row r="539" customFormat="1" ht="14.25" customHeight="1" x14ac:dyDescent="0.35"/>
    <row r="540" customFormat="1" ht="14.25" customHeight="1" x14ac:dyDescent="0.35"/>
    <row r="541" customFormat="1" ht="14.25" customHeight="1" x14ac:dyDescent="0.35"/>
    <row r="542" customFormat="1" ht="14.25" customHeight="1" x14ac:dyDescent="0.35"/>
    <row r="543" customFormat="1" ht="14.25" customHeight="1" x14ac:dyDescent="0.35"/>
    <row r="544" customFormat="1" ht="14.25" customHeight="1" x14ac:dyDescent="0.35"/>
    <row r="545" customFormat="1" ht="14.25" customHeight="1" x14ac:dyDescent="0.35"/>
    <row r="546" customFormat="1" ht="14.25" customHeight="1" x14ac:dyDescent="0.35"/>
    <row r="547" customFormat="1" ht="14.25" customHeight="1" x14ac:dyDescent="0.35"/>
    <row r="548" customFormat="1" ht="14.25" customHeight="1" x14ac:dyDescent="0.35"/>
    <row r="549" customFormat="1" ht="14.25" customHeight="1" x14ac:dyDescent="0.35"/>
    <row r="550" customFormat="1" ht="14.25" customHeight="1" x14ac:dyDescent="0.35"/>
    <row r="551" customFormat="1" ht="14.25" customHeight="1" x14ac:dyDescent="0.35"/>
    <row r="552" customFormat="1" ht="14.25" customHeight="1" x14ac:dyDescent="0.35"/>
    <row r="553" customFormat="1" ht="14.25" customHeight="1" x14ac:dyDescent="0.35"/>
    <row r="554" customFormat="1" ht="14.25" customHeight="1" x14ac:dyDescent="0.35"/>
    <row r="555" customFormat="1" ht="14.25" customHeight="1" x14ac:dyDescent="0.35"/>
    <row r="556" customFormat="1" ht="14.25" customHeight="1" x14ac:dyDescent="0.35"/>
    <row r="557" customFormat="1" ht="14.25" customHeight="1" x14ac:dyDescent="0.35"/>
    <row r="558" customFormat="1" ht="14.25" customHeight="1" x14ac:dyDescent="0.35"/>
    <row r="559" customFormat="1" ht="14.25" customHeight="1" x14ac:dyDescent="0.35"/>
    <row r="560" customFormat="1" ht="14.25" customHeight="1" x14ac:dyDescent="0.35"/>
    <row r="561" customFormat="1" ht="14.25" customHeight="1" x14ac:dyDescent="0.35"/>
    <row r="562" customFormat="1" ht="14.25" customHeight="1" x14ac:dyDescent="0.35"/>
    <row r="563" customFormat="1" ht="14.25" customHeight="1" x14ac:dyDescent="0.35"/>
    <row r="564" customFormat="1" ht="14.25" customHeight="1" x14ac:dyDescent="0.35"/>
    <row r="565" customFormat="1" ht="14.25" customHeight="1" x14ac:dyDescent="0.35"/>
    <row r="566" customFormat="1" ht="14.25" customHeight="1" x14ac:dyDescent="0.35"/>
    <row r="567" customFormat="1" ht="14.25" customHeight="1" x14ac:dyDescent="0.35"/>
    <row r="568" customFormat="1" ht="14.25" customHeight="1" x14ac:dyDescent="0.35"/>
    <row r="569" customFormat="1" ht="14.25" customHeight="1" x14ac:dyDescent="0.35"/>
    <row r="570" customFormat="1" ht="14.25" customHeight="1" x14ac:dyDescent="0.35"/>
    <row r="571" customFormat="1" ht="14.25" customHeight="1" x14ac:dyDescent="0.35"/>
    <row r="572" customFormat="1" ht="14.25" customHeight="1" x14ac:dyDescent="0.35"/>
    <row r="573" customFormat="1" ht="14.25" customHeight="1" x14ac:dyDescent="0.35"/>
    <row r="574" customFormat="1" ht="14.25" customHeight="1" x14ac:dyDescent="0.35"/>
    <row r="575" customFormat="1" ht="14.25" customHeight="1" x14ac:dyDescent="0.35"/>
    <row r="576" customFormat="1" ht="14.25" customHeight="1" x14ac:dyDescent="0.35"/>
    <row r="577" customFormat="1" ht="14.25" customHeight="1" x14ac:dyDescent="0.35"/>
    <row r="578" customFormat="1" ht="14.25" customHeight="1" x14ac:dyDescent="0.35"/>
    <row r="579" customFormat="1" ht="14.25" customHeight="1" x14ac:dyDescent="0.35"/>
    <row r="580" customFormat="1" ht="14.25" customHeight="1" x14ac:dyDescent="0.35"/>
    <row r="581" customFormat="1" ht="14.25" customHeight="1" x14ac:dyDescent="0.35"/>
    <row r="582" customFormat="1" ht="14.25" customHeight="1" x14ac:dyDescent="0.35"/>
    <row r="583" customFormat="1" ht="14.25" customHeight="1" x14ac:dyDescent="0.35"/>
    <row r="584" customFormat="1" ht="14.25" customHeight="1" x14ac:dyDescent="0.35"/>
    <row r="585" customFormat="1" ht="14.25" customHeight="1" x14ac:dyDescent="0.35"/>
    <row r="586" customFormat="1" ht="14.25" customHeight="1" x14ac:dyDescent="0.35"/>
    <row r="587" customFormat="1" ht="14.25" customHeight="1" x14ac:dyDescent="0.35"/>
    <row r="588" customFormat="1" ht="14.25" customHeight="1" x14ac:dyDescent="0.35"/>
    <row r="589" customFormat="1" ht="14.25" customHeight="1" x14ac:dyDescent="0.35"/>
    <row r="590" customFormat="1" ht="14.25" customHeight="1" x14ac:dyDescent="0.35"/>
    <row r="591" customFormat="1" ht="14.25" customHeight="1" x14ac:dyDescent="0.35"/>
    <row r="592" customFormat="1" ht="14.25" customHeight="1" x14ac:dyDescent="0.35"/>
    <row r="593" customFormat="1" ht="14.25" customHeight="1" x14ac:dyDescent="0.35"/>
    <row r="594" customFormat="1" ht="14.25" customHeight="1" x14ac:dyDescent="0.35"/>
    <row r="595" customFormat="1" ht="14.25" customHeight="1" x14ac:dyDescent="0.35"/>
    <row r="596" customFormat="1" ht="14.25" customHeight="1" x14ac:dyDescent="0.35"/>
    <row r="597" customFormat="1" ht="14.25" customHeight="1" x14ac:dyDescent="0.35"/>
    <row r="598" customFormat="1" ht="14.25" customHeight="1" x14ac:dyDescent="0.35"/>
    <row r="599" customFormat="1" ht="14.25" customHeight="1" x14ac:dyDescent="0.35"/>
    <row r="600" customFormat="1" ht="14.25" customHeight="1" x14ac:dyDescent="0.35"/>
    <row r="601" customFormat="1" ht="14.25" customHeight="1" x14ac:dyDescent="0.35"/>
    <row r="602" customFormat="1" ht="14.25" customHeight="1" x14ac:dyDescent="0.35"/>
    <row r="603" customFormat="1" ht="14.25" customHeight="1" x14ac:dyDescent="0.35"/>
    <row r="604" customFormat="1" ht="14.25" customHeight="1" x14ac:dyDescent="0.35"/>
    <row r="605" customFormat="1" ht="14.25" customHeight="1" x14ac:dyDescent="0.35"/>
    <row r="606" customFormat="1" ht="14.25" customHeight="1" x14ac:dyDescent="0.35"/>
    <row r="607" customFormat="1" ht="14.25" customHeight="1" x14ac:dyDescent="0.35"/>
    <row r="608" customFormat="1" ht="14.25" customHeight="1" x14ac:dyDescent="0.35"/>
    <row r="609" customFormat="1" ht="14.25" customHeight="1" x14ac:dyDescent="0.35"/>
    <row r="610" customFormat="1" ht="14.25" customHeight="1" x14ac:dyDescent="0.35"/>
    <row r="611" customFormat="1" ht="14.25" customHeight="1" x14ac:dyDescent="0.35"/>
    <row r="612" customFormat="1" ht="14.25" customHeight="1" x14ac:dyDescent="0.35"/>
    <row r="613" customFormat="1" ht="14.25" customHeight="1" x14ac:dyDescent="0.35"/>
    <row r="614" customFormat="1" ht="14.25" customHeight="1" x14ac:dyDescent="0.35"/>
    <row r="615" customFormat="1" ht="14.25" customHeight="1" x14ac:dyDescent="0.35"/>
    <row r="616" customFormat="1" ht="14.25" customHeight="1" x14ac:dyDescent="0.35"/>
    <row r="617" customFormat="1" ht="14.25" customHeight="1" x14ac:dyDescent="0.35"/>
    <row r="618" customFormat="1" ht="14.25" customHeight="1" x14ac:dyDescent="0.35"/>
    <row r="619" customFormat="1" ht="14.25" customHeight="1" x14ac:dyDescent="0.35"/>
    <row r="620" customFormat="1" ht="14.25" customHeight="1" x14ac:dyDescent="0.35"/>
    <row r="621" customFormat="1" ht="14.25" customHeight="1" x14ac:dyDescent="0.35"/>
    <row r="622" customFormat="1" ht="14.25" customHeight="1" x14ac:dyDescent="0.35"/>
    <row r="623" customFormat="1" ht="14.25" customHeight="1" x14ac:dyDescent="0.35"/>
    <row r="624" customFormat="1" ht="14.25" customHeight="1" x14ac:dyDescent="0.35"/>
    <row r="625" customFormat="1" ht="14.25" customHeight="1" x14ac:dyDescent="0.35"/>
    <row r="626" customFormat="1" ht="14.25" customHeight="1" x14ac:dyDescent="0.35"/>
    <row r="627" customFormat="1" ht="14.25" customHeight="1" x14ac:dyDescent="0.35"/>
    <row r="628" customFormat="1" ht="14.25" customHeight="1" x14ac:dyDescent="0.35"/>
    <row r="629" customFormat="1" ht="14.25" customHeight="1" x14ac:dyDescent="0.35"/>
    <row r="630" customFormat="1" ht="14.25" customHeight="1" x14ac:dyDescent="0.35"/>
    <row r="631" customFormat="1" ht="14.25" customHeight="1" x14ac:dyDescent="0.35"/>
    <row r="632" customFormat="1" ht="14.25" customHeight="1" x14ac:dyDescent="0.35"/>
    <row r="633" customFormat="1" ht="14.25" customHeight="1" x14ac:dyDescent="0.35"/>
    <row r="634" customFormat="1" ht="14.25" customHeight="1" x14ac:dyDescent="0.35"/>
    <row r="635" customFormat="1" ht="14.25" customHeight="1" x14ac:dyDescent="0.35"/>
    <row r="636" customFormat="1" ht="14.25" customHeight="1" x14ac:dyDescent="0.35"/>
    <row r="637" customFormat="1" ht="14.25" customHeight="1" x14ac:dyDescent="0.35"/>
    <row r="638" customFormat="1" ht="14.25" customHeight="1" x14ac:dyDescent="0.35"/>
    <row r="639" customFormat="1" ht="14.25" customHeight="1" x14ac:dyDescent="0.35"/>
    <row r="640" customFormat="1" ht="14.25" customHeight="1" x14ac:dyDescent="0.35"/>
    <row r="641" customFormat="1" ht="14.25" customHeight="1" x14ac:dyDescent="0.35"/>
    <row r="642" customFormat="1" ht="14.25" customHeight="1" x14ac:dyDescent="0.35"/>
    <row r="643" customFormat="1" ht="14.25" customHeight="1" x14ac:dyDescent="0.35"/>
    <row r="644" customFormat="1" ht="14.25" customHeight="1" x14ac:dyDescent="0.35"/>
    <row r="645" customFormat="1" ht="14.25" customHeight="1" x14ac:dyDescent="0.35"/>
    <row r="646" customFormat="1" ht="14.25" customHeight="1" x14ac:dyDescent="0.35"/>
    <row r="647" customFormat="1" ht="14.25" customHeight="1" x14ac:dyDescent="0.35"/>
    <row r="648" customFormat="1" ht="14.25" customHeight="1" x14ac:dyDescent="0.35"/>
    <row r="649" customFormat="1" ht="14.25" customHeight="1" x14ac:dyDescent="0.35"/>
    <row r="650" customFormat="1" ht="14.25" customHeight="1" x14ac:dyDescent="0.35"/>
    <row r="651" customFormat="1" ht="14.25" customHeight="1" x14ac:dyDescent="0.35"/>
    <row r="652" customFormat="1" ht="14.25" customHeight="1" x14ac:dyDescent="0.35"/>
    <row r="653" customFormat="1" ht="14.25" customHeight="1" x14ac:dyDescent="0.35"/>
    <row r="654" customFormat="1" ht="14.25" customHeight="1" x14ac:dyDescent="0.35"/>
    <row r="655" customFormat="1" ht="14.25" customHeight="1" x14ac:dyDescent="0.35"/>
    <row r="656" customFormat="1" ht="14.25" customHeight="1" x14ac:dyDescent="0.35"/>
    <row r="657" customFormat="1" ht="14.25" customHeight="1" x14ac:dyDescent="0.35"/>
    <row r="658" customFormat="1" ht="14.25" customHeight="1" x14ac:dyDescent="0.35"/>
    <row r="659" customFormat="1" ht="14.25" customHeight="1" x14ac:dyDescent="0.35"/>
    <row r="660" customFormat="1" ht="14.25" customHeight="1" x14ac:dyDescent="0.35"/>
    <row r="661" customFormat="1" ht="14.25" customHeight="1" x14ac:dyDescent="0.35"/>
    <row r="662" customFormat="1" ht="14.25" customHeight="1" x14ac:dyDescent="0.35"/>
    <row r="663" customFormat="1" ht="14.25" customHeight="1" x14ac:dyDescent="0.35"/>
    <row r="664" customFormat="1" ht="14.25" customHeight="1" x14ac:dyDescent="0.35"/>
    <row r="665" customFormat="1" ht="14.25" customHeight="1" x14ac:dyDescent="0.35"/>
    <row r="666" customFormat="1" ht="14.25" customHeight="1" x14ac:dyDescent="0.35"/>
    <row r="667" customFormat="1" ht="14.25" customHeight="1" x14ac:dyDescent="0.35"/>
    <row r="668" customFormat="1" ht="14.25" customHeight="1" x14ac:dyDescent="0.35"/>
    <row r="669" customFormat="1" ht="14.25" customHeight="1" x14ac:dyDescent="0.35"/>
    <row r="670" customFormat="1" ht="14.25" customHeight="1" x14ac:dyDescent="0.35"/>
    <row r="671" customFormat="1" ht="14.25" customHeight="1" x14ac:dyDescent="0.35"/>
    <row r="672" customFormat="1" ht="14.25" customHeight="1" x14ac:dyDescent="0.35"/>
    <row r="673" customFormat="1" ht="14.25" customHeight="1" x14ac:dyDescent="0.35"/>
    <row r="674" customFormat="1" ht="14.25" customHeight="1" x14ac:dyDescent="0.35"/>
    <row r="675" customFormat="1" ht="14.25" customHeight="1" x14ac:dyDescent="0.35"/>
    <row r="676" customFormat="1" ht="14.25" customHeight="1" x14ac:dyDescent="0.35"/>
    <row r="677" customFormat="1" ht="14.25" customHeight="1" x14ac:dyDescent="0.35"/>
    <row r="678" customFormat="1" ht="14.25" customHeight="1" x14ac:dyDescent="0.35"/>
    <row r="679" customFormat="1" ht="14.25" customHeight="1" x14ac:dyDescent="0.35"/>
    <row r="680" customFormat="1" ht="14.25" customHeight="1" x14ac:dyDescent="0.35"/>
    <row r="681" customFormat="1" ht="14.25" customHeight="1" x14ac:dyDescent="0.35"/>
    <row r="682" customFormat="1" ht="14.25" customHeight="1" x14ac:dyDescent="0.35"/>
    <row r="683" customFormat="1" ht="14.25" customHeight="1" x14ac:dyDescent="0.35"/>
    <row r="684" customFormat="1" ht="14.25" customHeight="1" x14ac:dyDescent="0.35"/>
    <row r="685" customFormat="1" ht="14.25" customHeight="1" x14ac:dyDescent="0.35"/>
    <row r="686" customFormat="1" ht="14.25" customHeight="1" x14ac:dyDescent="0.35"/>
    <row r="687" customFormat="1" ht="14.25" customHeight="1" x14ac:dyDescent="0.35"/>
    <row r="688" customFormat="1" ht="14.25" customHeight="1" x14ac:dyDescent="0.35"/>
    <row r="689" customFormat="1" ht="14.25" customHeight="1" x14ac:dyDescent="0.35"/>
    <row r="690" customFormat="1" ht="14.25" customHeight="1" x14ac:dyDescent="0.35"/>
    <row r="691" customFormat="1" ht="14.25" customHeight="1" x14ac:dyDescent="0.35"/>
    <row r="692" customFormat="1" ht="14.25" customHeight="1" x14ac:dyDescent="0.35"/>
    <row r="693" customFormat="1" ht="14.25" customHeight="1" x14ac:dyDescent="0.35"/>
    <row r="694" customFormat="1" ht="14.25" customHeight="1" x14ac:dyDescent="0.35"/>
    <row r="695" customFormat="1" ht="14.25" customHeight="1" x14ac:dyDescent="0.35"/>
    <row r="696" customFormat="1" ht="14.25" customHeight="1" x14ac:dyDescent="0.35"/>
    <row r="697" customFormat="1" ht="14.25" customHeight="1" x14ac:dyDescent="0.35"/>
    <row r="698" customFormat="1" ht="14.25" customHeight="1" x14ac:dyDescent="0.35"/>
    <row r="699" customFormat="1" ht="14.25" customHeight="1" x14ac:dyDescent="0.35"/>
    <row r="700" customFormat="1" ht="14.25" customHeight="1" x14ac:dyDescent="0.35"/>
    <row r="701" customFormat="1" ht="14.25" customHeight="1" x14ac:dyDescent="0.35"/>
    <row r="702" customFormat="1" ht="14.25" customHeight="1" x14ac:dyDescent="0.35"/>
    <row r="703" customFormat="1" ht="14.25" customHeight="1" x14ac:dyDescent="0.35"/>
    <row r="704" customFormat="1" ht="14.25" customHeight="1" x14ac:dyDescent="0.35"/>
    <row r="705" customFormat="1" ht="14.25" customHeight="1" x14ac:dyDescent="0.35"/>
    <row r="706" customFormat="1" ht="14.25" customHeight="1" x14ac:dyDescent="0.35"/>
    <row r="707" customFormat="1" ht="14.25" customHeight="1" x14ac:dyDescent="0.35"/>
    <row r="708" customFormat="1" ht="14.25" customHeight="1" x14ac:dyDescent="0.35"/>
    <row r="709" customFormat="1" ht="14.25" customHeight="1" x14ac:dyDescent="0.35"/>
    <row r="710" customFormat="1" ht="14.25" customHeight="1" x14ac:dyDescent="0.35"/>
    <row r="711" customFormat="1" ht="14.25" customHeight="1" x14ac:dyDescent="0.35"/>
    <row r="712" customFormat="1" ht="14.25" customHeight="1" x14ac:dyDescent="0.35"/>
    <row r="713" customFormat="1" ht="14.25" customHeight="1" x14ac:dyDescent="0.35"/>
    <row r="714" customFormat="1" ht="14.25" customHeight="1" x14ac:dyDescent="0.35"/>
    <row r="715" customFormat="1" ht="14.25" customHeight="1" x14ac:dyDescent="0.35"/>
    <row r="716" customFormat="1" ht="14.25" customHeight="1" x14ac:dyDescent="0.35"/>
    <row r="717" customFormat="1" ht="14.25" customHeight="1" x14ac:dyDescent="0.35"/>
    <row r="718" customFormat="1" ht="14.25" customHeight="1" x14ac:dyDescent="0.35"/>
    <row r="719" customFormat="1" ht="14.25" customHeight="1" x14ac:dyDescent="0.35"/>
    <row r="720" customFormat="1" ht="14.25" customHeight="1" x14ac:dyDescent="0.35"/>
    <row r="721" customFormat="1" ht="14.25" customHeight="1" x14ac:dyDescent="0.35"/>
    <row r="722" customFormat="1" ht="14.25" customHeight="1" x14ac:dyDescent="0.35"/>
    <row r="723" customFormat="1" ht="14.25" customHeight="1" x14ac:dyDescent="0.35"/>
    <row r="724" customFormat="1" ht="14.25" customHeight="1" x14ac:dyDescent="0.35"/>
    <row r="725" customFormat="1" ht="14.25" customHeight="1" x14ac:dyDescent="0.35"/>
    <row r="726" customFormat="1" ht="14.25" customHeight="1" x14ac:dyDescent="0.35"/>
    <row r="727" customFormat="1" ht="14.25" customHeight="1" x14ac:dyDescent="0.35"/>
    <row r="728" customFormat="1" ht="14.25" customHeight="1" x14ac:dyDescent="0.35"/>
    <row r="729" customFormat="1" ht="14.25" customHeight="1" x14ac:dyDescent="0.35"/>
    <row r="730" customFormat="1" ht="14.25" customHeight="1" x14ac:dyDescent="0.35"/>
    <row r="731" customFormat="1" ht="14.25" customHeight="1" x14ac:dyDescent="0.35"/>
    <row r="732" customFormat="1" ht="14.25" customHeight="1" x14ac:dyDescent="0.35"/>
    <row r="733" customFormat="1" ht="14.25" customHeight="1" x14ac:dyDescent="0.35"/>
    <row r="734" customFormat="1" ht="14.25" customHeight="1" x14ac:dyDescent="0.35"/>
    <row r="735" customFormat="1" ht="14.25" customHeight="1" x14ac:dyDescent="0.35"/>
    <row r="736" customFormat="1" ht="14.25" customHeight="1" x14ac:dyDescent="0.35"/>
    <row r="737" customFormat="1" ht="14.25" customHeight="1" x14ac:dyDescent="0.35"/>
    <row r="738" customFormat="1" ht="14.25" customHeight="1" x14ac:dyDescent="0.35"/>
    <row r="739" customFormat="1" ht="14.25" customHeight="1" x14ac:dyDescent="0.35"/>
    <row r="740" customFormat="1" ht="14.25" customHeight="1" x14ac:dyDescent="0.35"/>
    <row r="741" customFormat="1" ht="14.25" customHeight="1" x14ac:dyDescent="0.35"/>
    <row r="742" customFormat="1" ht="14.25" customHeight="1" x14ac:dyDescent="0.35"/>
    <row r="743" customFormat="1" ht="14.25" customHeight="1" x14ac:dyDescent="0.35"/>
    <row r="744" customFormat="1" ht="14.25" customHeight="1" x14ac:dyDescent="0.35"/>
    <row r="745" customFormat="1" ht="14.25" customHeight="1" x14ac:dyDescent="0.35"/>
    <row r="746" customFormat="1" ht="14.25" customHeight="1" x14ac:dyDescent="0.35"/>
    <row r="747" customFormat="1" ht="14.25" customHeight="1" x14ac:dyDescent="0.35"/>
    <row r="748" customFormat="1" ht="14.25" customHeight="1" x14ac:dyDescent="0.35"/>
    <row r="749" customFormat="1" ht="14.25" customHeight="1" x14ac:dyDescent="0.35"/>
    <row r="750" customFormat="1" ht="14.25" customHeight="1" x14ac:dyDescent="0.35"/>
    <row r="751" customFormat="1" ht="14.25" customHeight="1" x14ac:dyDescent="0.35"/>
    <row r="752" customFormat="1" ht="14.25" customHeight="1" x14ac:dyDescent="0.35"/>
    <row r="753" customFormat="1" ht="14.25" customHeight="1" x14ac:dyDescent="0.35"/>
    <row r="754" customFormat="1" ht="14.25" customHeight="1" x14ac:dyDescent="0.35"/>
    <row r="755" customFormat="1" ht="14.25" customHeight="1" x14ac:dyDescent="0.35"/>
    <row r="756" customFormat="1" ht="14.25" customHeight="1" x14ac:dyDescent="0.35"/>
    <row r="757" customFormat="1" ht="14.25" customHeight="1" x14ac:dyDescent="0.35"/>
    <row r="758" customFormat="1" ht="14.25" customHeight="1" x14ac:dyDescent="0.35"/>
    <row r="759" customFormat="1" ht="14.25" customHeight="1" x14ac:dyDescent="0.35"/>
    <row r="760" customFormat="1" ht="14.25" customHeight="1" x14ac:dyDescent="0.35"/>
    <row r="761" customFormat="1" ht="14.25" customHeight="1" x14ac:dyDescent="0.35"/>
    <row r="762" customFormat="1" ht="14.25" customHeight="1" x14ac:dyDescent="0.35"/>
    <row r="763" customFormat="1" ht="14.25" customHeight="1" x14ac:dyDescent="0.35"/>
    <row r="764" customFormat="1" ht="14.25" customHeight="1" x14ac:dyDescent="0.35"/>
    <row r="765" customFormat="1" ht="14.25" customHeight="1" x14ac:dyDescent="0.35"/>
    <row r="766" customFormat="1" ht="14.25" customHeight="1" x14ac:dyDescent="0.35"/>
    <row r="767" customFormat="1" ht="14.25" customHeight="1" x14ac:dyDescent="0.35"/>
    <row r="768" customFormat="1" ht="14.25" customHeight="1" x14ac:dyDescent="0.35"/>
    <row r="769" customFormat="1" ht="14.25" customHeight="1" x14ac:dyDescent="0.35"/>
    <row r="770" customFormat="1" ht="14.25" customHeight="1" x14ac:dyDescent="0.35"/>
    <row r="771" customFormat="1" ht="14.25" customHeight="1" x14ac:dyDescent="0.35"/>
    <row r="772" customFormat="1" ht="14.25" customHeight="1" x14ac:dyDescent="0.35"/>
    <row r="773" customFormat="1" ht="14.25" customHeight="1" x14ac:dyDescent="0.35"/>
    <row r="774" customFormat="1" ht="14.25" customHeight="1" x14ac:dyDescent="0.35"/>
    <row r="775" customFormat="1" ht="14.25" customHeight="1" x14ac:dyDescent="0.35"/>
    <row r="776" customFormat="1" ht="14.25" customHeight="1" x14ac:dyDescent="0.35"/>
    <row r="777" customFormat="1" ht="14.25" customHeight="1" x14ac:dyDescent="0.35"/>
    <row r="778" customFormat="1" ht="14.25" customHeight="1" x14ac:dyDescent="0.35"/>
    <row r="779" customFormat="1" ht="14.25" customHeight="1" x14ac:dyDescent="0.35"/>
    <row r="780" customFormat="1" ht="14.25" customHeight="1" x14ac:dyDescent="0.35"/>
    <row r="781" customFormat="1" ht="14.25" customHeight="1" x14ac:dyDescent="0.35"/>
    <row r="782" customFormat="1" ht="14.25" customHeight="1" x14ac:dyDescent="0.35"/>
    <row r="783" customFormat="1" ht="14.25" customHeight="1" x14ac:dyDescent="0.35"/>
    <row r="784" customFormat="1" ht="14.25" customHeight="1" x14ac:dyDescent="0.35"/>
    <row r="785" customFormat="1" ht="14.25" customHeight="1" x14ac:dyDescent="0.35"/>
    <row r="786" customFormat="1" ht="14.25" customHeight="1" x14ac:dyDescent="0.35"/>
    <row r="787" customFormat="1" ht="14.25" customHeight="1" x14ac:dyDescent="0.35"/>
    <row r="788" customFormat="1" ht="14.25" customHeight="1" x14ac:dyDescent="0.35"/>
    <row r="789" customFormat="1" ht="14.25" customHeight="1" x14ac:dyDescent="0.35"/>
    <row r="790" customFormat="1" ht="14.25" customHeight="1" x14ac:dyDescent="0.35"/>
    <row r="791" customFormat="1" ht="14.25" customHeight="1" x14ac:dyDescent="0.35"/>
    <row r="792" customFormat="1" ht="14.25" customHeight="1" x14ac:dyDescent="0.35"/>
    <row r="793" customFormat="1" ht="14.25" customHeight="1" x14ac:dyDescent="0.35"/>
    <row r="794" customFormat="1" ht="14.25" customHeight="1" x14ac:dyDescent="0.35"/>
    <row r="795" customFormat="1" ht="14.25" customHeight="1" x14ac:dyDescent="0.35"/>
    <row r="796" customFormat="1" ht="14.25" customHeight="1" x14ac:dyDescent="0.35"/>
    <row r="797" customFormat="1" ht="14.25" customHeight="1" x14ac:dyDescent="0.35"/>
    <row r="798" customFormat="1" ht="14.25" customHeight="1" x14ac:dyDescent="0.35"/>
    <row r="799" customFormat="1" ht="14.25" customHeight="1" x14ac:dyDescent="0.35"/>
    <row r="800" customFormat="1" ht="14.25" customHeight="1" x14ac:dyDescent="0.35"/>
    <row r="801" customFormat="1" ht="14.25" customHeight="1" x14ac:dyDescent="0.35"/>
    <row r="802" customFormat="1" ht="14.25" customHeight="1" x14ac:dyDescent="0.35"/>
    <row r="803" customFormat="1" ht="14.25" customHeight="1" x14ac:dyDescent="0.35"/>
    <row r="804" customFormat="1" ht="14.25" customHeight="1" x14ac:dyDescent="0.35"/>
    <row r="805" customFormat="1" ht="14.25" customHeight="1" x14ac:dyDescent="0.35"/>
    <row r="806" customFormat="1" ht="14.25" customHeight="1" x14ac:dyDescent="0.35"/>
    <row r="807" customFormat="1" ht="14.25" customHeight="1" x14ac:dyDescent="0.35"/>
    <row r="808" customFormat="1" ht="14.25" customHeight="1" x14ac:dyDescent="0.35"/>
    <row r="809" customFormat="1" ht="14.25" customHeight="1" x14ac:dyDescent="0.35"/>
    <row r="810" customFormat="1" ht="14.25" customHeight="1" x14ac:dyDescent="0.35"/>
    <row r="811" customFormat="1" ht="14.25" customHeight="1" x14ac:dyDescent="0.35"/>
    <row r="812" customFormat="1" ht="14.25" customHeight="1" x14ac:dyDescent="0.35"/>
    <row r="813" customFormat="1" ht="14.25" customHeight="1" x14ac:dyDescent="0.35"/>
    <row r="814" customFormat="1" ht="14.25" customHeight="1" x14ac:dyDescent="0.35"/>
    <row r="815" customFormat="1" ht="14.25" customHeight="1" x14ac:dyDescent="0.35"/>
    <row r="816" customFormat="1" ht="14.25" customHeight="1" x14ac:dyDescent="0.35"/>
    <row r="817" customFormat="1" ht="14.25" customHeight="1" x14ac:dyDescent="0.35"/>
    <row r="818" customFormat="1" ht="14.25" customHeight="1" x14ac:dyDescent="0.35"/>
    <row r="819" customFormat="1" ht="14.25" customHeight="1" x14ac:dyDescent="0.35"/>
    <row r="820" customFormat="1" ht="14.25" customHeight="1" x14ac:dyDescent="0.35"/>
    <row r="821" customFormat="1" ht="14.25" customHeight="1" x14ac:dyDescent="0.35"/>
    <row r="822" customFormat="1" ht="14.25" customHeight="1" x14ac:dyDescent="0.35"/>
    <row r="823" customFormat="1" ht="14.25" customHeight="1" x14ac:dyDescent="0.35"/>
    <row r="824" customFormat="1" ht="14.25" customHeight="1" x14ac:dyDescent="0.35"/>
    <row r="825" customFormat="1" ht="14.25" customHeight="1" x14ac:dyDescent="0.35"/>
    <row r="826" customFormat="1" ht="14.25" customHeight="1" x14ac:dyDescent="0.35"/>
    <row r="827" customFormat="1" ht="14.25" customHeight="1" x14ac:dyDescent="0.35"/>
    <row r="828" customFormat="1" ht="14.25" customHeight="1" x14ac:dyDescent="0.35"/>
    <row r="829" customFormat="1" ht="14.25" customHeight="1" x14ac:dyDescent="0.35"/>
    <row r="830" customFormat="1" ht="14.25" customHeight="1" x14ac:dyDescent="0.35"/>
    <row r="831" customFormat="1" ht="14.25" customHeight="1" x14ac:dyDescent="0.35"/>
    <row r="832" customFormat="1" ht="14.25" customHeight="1" x14ac:dyDescent="0.35"/>
    <row r="833" customFormat="1" ht="14.25" customHeight="1" x14ac:dyDescent="0.35"/>
    <row r="834" customFormat="1" ht="14.25" customHeight="1" x14ac:dyDescent="0.35"/>
    <row r="835" customFormat="1" ht="14.25" customHeight="1" x14ac:dyDescent="0.35"/>
    <row r="836" customFormat="1" ht="14.25" customHeight="1" x14ac:dyDescent="0.35"/>
    <row r="837" customFormat="1" ht="14.25" customHeight="1" x14ac:dyDescent="0.35"/>
    <row r="838" customFormat="1" ht="14.25" customHeight="1" x14ac:dyDescent="0.35"/>
    <row r="839" customFormat="1" ht="14.25" customHeight="1" x14ac:dyDescent="0.35"/>
    <row r="840" customFormat="1" ht="14.25" customHeight="1" x14ac:dyDescent="0.35"/>
    <row r="841" customFormat="1" ht="14.25" customHeight="1" x14ac:dyDescent="0.35"/>
    <row r="842" customFormat="1" ht="14.25" customHeight="1" x14ac:dyDescent="0.35"/>
    <row r="843" customFormat="1" ht="14.25" customHeight="1" x14ac:dyDescent="0.35"/>
    <row r="844" customFormat="1" ht="14.25" customHeight="1" x14ac:dyDescent="0.35"/>
    <row r="845" customFormat="1" ht="14.25" customHeight="1" x14ac:dyDescent="0.35"/>
    <row r="846" customFormat="1" ht="14.25" customHeight="1" x14ac:dyDescent="0.35"/>
    <row r="847" customFormat="1" ht="14.25" customHeight="1" x14ac:dyDescent="0.35"/>
    <row r="848" customFormat="1" ht="14.25" customHeight="1" x14ac:dyDescent="0.35"/>
    <row r="849" customFormat="1" ht="14.25" customHeight="1" x14ac:dyDescent="0.35"/>
    <row r="850" customFormat="1" ht="14.25" customHeight="1" x14ac:dyDescent="0.35"/>
    <row r="851" customFormat="1" ht="14.25" customHeight="1" x14ac:dyDescent="0.35"/>
    <row r="852" customFormat="1" ht="14.25" customHeight="1" x14ac:dyDescent="0.35"/>
    <row r="853" customFormat="1" ht="14.25" customHeight="1" x14ac:dyDescent="0.35"/>
    <row r="854" customFormat="1" ht="14.25" customHeight="1" x14ac:dyDescent="0.35"/>
    <row r="855" customFormat="1" ht="14.25" customHeight="1" x14ac:dyDescent="0.35"/>
    <row r="856" customFormat="1" ht="14.25" customHeight="1" x14ac:dyDescent="0.35"/>
    <row r="857" customFormat="1" ht="14.25" customHeight="1" x14ac:dyDescent="0.35"/>
    <row r="858" customFormat="1" ht="14.25" customHeight="1" x14ac:dyDescent="0.35"/>
    <row r="859" customFormat="1" ht="14.25" customHeight="1" x14ac:dyDescent="0.35"/>
    <row r="860" customFormat="1" ht="14.25" customHeight="1" x14ac:dyDescent="0.35"/>
    <row r="861" customFormat="1" ht="14.25" customHeight="1" x14ac:dyDescent="0.35"/>
    <row r="862" customFormat="1" ht="14.25" customHeight="1" x14ac:dyDescent="0.35"/>
    <row r="863" customFormat="1" ht="14.25" customHeight="1" x14ac:dyDescent="0.35"/>
    <row r="864" customFormat="1" ht="14.25" customHeight="1" x14ac:dyDescent="0.35"/>
    <row r="865" customFormat="1" ht="14.25" customHeight="1" x14ac:dyDescent="0.35"/>
    <row r="866" customFormat="1" ht="14.25" customHeight="1" x14ac:dyDescent="0.35"/>
    <row r="867" customFormat="1" ht="14.25" customHeight="1" x14ac:dyDescent="0.35"/>
    <row r="868" customFormat="1" ht="14.25" customHeight="1" x14ac:dyDescent="0.35"/>
    <row r="869" customFormat="1" ht="14.25" customHeight="1" x14ac:dyDescent="0.35"/>
    <row r="870" customFormat="1" ht="14.25" customHeight="1" x14ac:dyDescent="0.35"/>
    <row r="871" customFormat="1" ht="14.25" customHeight="1" x14ac:dyDescent="0.35"/>
    <row r="872" customFormat="1" ht="14.25" customHeight="1" x14ac:dyDescent="0.35"/>
    <row r="873" customFormat="1" ht="14.25" customHeight="1" x14ac:dyDescent="0.35"/>
    <row r="874" customFormat="1" ht="14.25" customHeight="1" x14ac:dyDescent="0.35"/>
    <row r="875" customFormat="1" ht="14.25" customHeight="1" x14ac:dyDescent="0.35"/>
    <row r="876" customFormat="1" ht="14.25" customHeight="1" x14ac:dyDescent="0.35"/>
    <row r="877" customFormat="1" ht="14.25" customHeight="1" x14ac:dyDescent="0.35"/>
    <row r="878" customFormat="1" ht="14.25" customHeight="1" x14ac:dyDescent="0.35"/>
    <row r="879" customFormat="1" ht="14.25" customHeight="1" x14ac:dyDescent="0.35"/>
    <row r="880" customFormat="1" ht="14.25" customHeight="1" x14ac:dyDescent="0.35"/>
    <row r="881" customFormat="1" ht="14.25" customHeight="1" x14ac:dyDescent="0.35"/>
    <row r="882" customFormat="1" ht="14.25" customHeight="1" x14ac:dyDescent="0.35"/>
    <row r="883" customFormat="1" ht="14.25" customHeight="1" x14ac:dyDescent="0.35"/>
    <row r="884" customFormat="1" ht="14.25" customHeight="1" x14ac:dyDescent="0.35"/>
    <row r="885" customFormat="1" ht="14.25" customHeight="1" x14ac:dyDescent="0.35"/>
    <row r="886" customFormat="1" ht="14.25" customHeight="1" x14ac:dyDescent="0.35"/>
    <row r="887" customFormat="1" ht="14.25" customHeight="1" x14ac:dyDescent="0.35"/>
    <row r="888" customFormat="1" ht="14.25" customHeight="1" x14ac:dyDescent="0.35"/>
    <row r="889" customFormat="1" ht="14.25" customHeight="1" x14ac:dyDescent="0.35"/>
    <row r="890" customFormat="1" ht="14.25" customHeight="1" x14ac:dyDescent="0.35"/>
    <row r="891" customFormat="1" ht="14.25" customHeight="1" x14ac:dyDescent="0.35"/>
    <row r="892" customFormat="1" ht="14.25" customHeight="1" x14ac:dyDescent="0.35"/>
    <row r="893" customFormat="1" ht="14.25" customHeight="1" x14ac:dyDescent="0.35"/>
    <row r="894" customFormat="1" ht="14.25" customHeight="1" x14ac:dyDescent="0.35"/>
    <row r="895" customFormat="1" ht="14.25" customHeight="1" x14ac:dyDescent="0.35"/>
    <row r="896" customFormat="1" ht="14.25" customHeight="1" x14ac:dyDescent="0.35"/>
    <row r="897" customFormat="1" ht="14.25" customHeight="1" x14ac:dyDescent="0.35"/>
    <row r="898" customFormat="1" ht="14.25" customHeight="1" x14ac:dyDescent="0.35"/>
    <row r="899" customFormat="1" ht="14.25" customHeight="1" x14ac:dyDescent="0.35"/>
    <row r="900" customFormat="1" ht="14.25" customHeight="1" x14ac:dyDescent="0.35"/>
    <row r="901" customFormat="1" ht="14.25" customHeight="1" x14ac:dyDescent="0.35"/>
    <row r="902" customFormat="1" ht="14.25" customHeight="1" x14ac:dyDescent="0.35"/>
    <row r="903" customFormat="1" ht="14.25" customHeight="1" x14ac:dyDescent="0.35"/>
    <row r="904" customFormat="1" ht="14.25" customHeight="1" x14ac:dyDescent="0.35"/>
    <row r="905" customFormat="1" ht="14.25" customHeight="1" x14ac:dyDescent="0.35"/>
    <row r="906" customFormat="1" ht="14.25" customHeight="1" x14ac:dyDescent="0.35"/>
    <row r="907" customFormat="1" ht="14.25" customHeight="1" x14ac:dyDescent="0.35"/>
    <row r="908" customFormat="1" ht="14.25" customHeight="1" x14ac:dyDescent="0.35"/>
    <row r="909" customFormat="1" ht="14.25" customHeight="1" x14ac:dyDescent="0.35"/>
    <row r="910" customFormat="1" ht="14.25" customHeight="1" x14ac:dyDescent="0.35"/>
    <row r="911" customFormat="1" ht="14.25" customHeight="1" x14ac:dyDescent="0.35"/>
    <row r="912" customFormat="1" ht="14.25" customHeight="1" x14ac:dyDescent="0.35"/>
    <row r="913" customFormat="1" ht="14.25" customHeight="1" x14ac:dyDescent="0.35"/>
    <row r="914" customFormat="1" ht="14.25" customHeight="1" x14ac:dyDescent="0.35"/>
    <row r="915" customFormat="1" ht="14.25" customHeight="1" x14ac:dyDescent="0.35"/>
    <row r="916" customFormat="1" ht="14.25" customHeight="1" x14ac:dyDescent="0.35"/>
    <row r="917" customFormat="1" ht="14.25" customHeight="1" x14ac:dyDescent="0.35"/>
    <row r="918" customFormat="1" ht="14.25" customHeight="1" x14ac:dyDescent="0.35"/>
    <row r="919" customFormat="1" ht="14.25" customHeight="1" x14ac:dyDescent="0.35"/>
    <row r="920" customFormat="1" ht="14.25" customHeight="1" x14ac:dyDescent="0.35"/>
    <row r="921" customFormat="1" ht="14.25" customHeight="1" x14ac:dyDescent="0.35"/>
    <row r="922" customFormat="1" ht="14.25" customHeight="1" x14ac:dyDescent="0.35"/>
    <row r="923" customFormat="1" ht="14.25" customHeight="1" x14ac:dyDescent="0.35"/>
    <row r="924" customFormat="1" ht="14.25" customHeight="1" x14ac:dyDescent="0.35"/>
    <row r="925" customFormat="1" ht="14.25" customHeight="1" x14ac:dyDescent="0.35"/>
    <row r="926" customFormat="1" ht="14.25" customHeight="1" x14ac:dyDescent="0.35"/>
    <row r="927" customFormat="1" ht="14.25" customHeight="1" x14ac:dyDescent="0.35"/>
    <row r="928" customFormat="1" ht="14.25" customHeight="1" x14ac:dyDescent="0.35"/>
    <row r="929" customFormat="1" ht="14.25" customHeight="1" x14ac:dyDescent="0.35"/>
    <row r="930" customFormat="1" ht="14.25" customHeight="1" x14ac:dyDescent="0.35"/>
    <row r="931" customFormat="1" ht="14.25" customHeight="1" x14ac:dyDescent="0.35"/>
    <row r="932" customFormat="1" ht="14.25" customHeight="1" x14ac:dyDescent="0.35"/>
    <row r="933" customFormat="1" ht="14.25" customHeight="1" x14ac:dyDescent="0.35"/>
    <row r="934" customFormat="1" ht="14.25" customHeight="1" x14ac:dyDescent="0.35"/>
    <row r="935" customFormat="1" ht="14.25" customHeight="1" x14ac:dyDescent="0.35"/>
    <row r="936" customFormat="1" ht="14.25" customHeight="1" x14ac:dyDescent="0.35"/>
    <row r="937" customFormat="1" ht="14.25" customHeight="1" x14ac:dyDescent="0.35"/>
    <row r="938" customFormat="1" ht="14.25" customHeight="1" x14ac:dyDescent="0.35"/>
    <row r="939" customFormat="1" ht="14.25" customHeight="1" x14ac:dyDescent="0.35"/>
    <row r="940" customFormat="1" ht="14.25" customHeight="1" x14ac:dyDescent="0.35"/>
    <row r="941" customFormat="1" ht="14.25" customHeight="1" x14ac:dyDescent="0.35"/>
    <row r="942" customFormat="1" ht="14.25" customHeight="1" x14ac:dyDescent="0.35"/>
    <row r="943" customFormat="1" ht="14.25" customHeight="1" x14ac:dyDescent="0.35"/>
    <row r="944" customFormat="1" ht="14.25" customHeight="1" x14ac:dyDescent="0.35"/>
    <row r="945" customFormat="1" ht="14.25" customHeight="1" x14ac:dyDescent="0.35"/>
    <row r="946" customFormat="1" ht="14.25" customHeight="1" x14ac:dyDescent="0.35"/>
    <row r="947" customFormat="1" ht="14.25" customHeight="1" x14ac:dyDescent="0.35"/>
    <row r="948" customFormat="1" ht="14.25" customHeight="1" x14ac:dyDescent="0.35"/>
    <row r="949" customFormat="1" ht="14.25" customHeight="1" x14ac:dyDescent="0.35"/>
    <row r="950" customFormat="1" ht="14.25" customHeight="1" x14ac:dyDescent="0.35"/>
    <row r="951" customFormat="1" ht="14.25" customHeight="1" x14ac:dyDescent="0.35"/>
    <row r="952" customFormat="1" ht="14.25" customHeight="1" x14ac:dyDescent="0.35"/>
    <row r="953" customFormat="1" ht="14.25" customHeight="1" x14ac:dyDescent="0.35"/>
    <row r="954" customFormat="1" ht="14.25" customHeight="1" x14ac:dyDescent="0.35"/>
    <row r="955" customFormat="1" ht="14.25" customHeight="1" x14ac:dyDescent="0.35"/>
    <row r="956" customFormat="1" ht="14.25" customHeight="1" x14ac:dyDescent="0.35"/>
    <row r="957" customFormat="1" ht="14.25" customHeight="1" x14ac:dyDescent="0.35"/>
    <row r="958" customFormat="1" ht="14.25" customHeight="1" x14ac:dyDescent="0.35"/>
    <row r="959" customFormat="1" ht="14.25" customHeight="1" x14ac:dyDescent="0.35"/>
    <row r="960" customFormat="1" ht="14.25" customHeight="1" x14ac:dyDescent="0.35"/>
    <row r="961" customFormat="1" ht="14.25" customHeight="1" x14ac:dyDescent="0.35"/>
    <row r="962" customFormat="1" ht="14.25" customHeight="1" x14ac:dyDescent="0.35"/>
    <row r="963" customFormat="1" ht="14.25" customHeight="1" x14ac:dyDescent="0.35"/>
    <row r="964" customFormat="1" ht="14.25" customHeight="1" x14ac:dyDescent="0.35"/>
    <row r="965" customFormat="1" ht="14.25" customHeight="1" x14ac:dyDescent="0.35"/>
    <row r="966" customFormat="1" ht="14.25" customHeight="1" x14ac:dyDescent="0.35"/>
    <row r="967" customFormat="1" ht="14.25" customHeight="1" x14ac:dyDescent="0.35"/>
    <row r="968" customFormat="1" ht="14.25" customHeight="1" x14ac:dyDescent="0.35"/>
    <row r="969" customFormat="1" ht="14.25" customHeight="1" x14ac:dyDescent="0.35"/>
    <row r="970" customFormat="1" ht="14.25" customHeight="1" x14ac:dyDescent="0.35"/>
    <row r="971" customFormat="1" ht="14.25" customHeight="1" x14ac:dyDescent="0.35"/>
    <row r="972" customFormat="1" ht="14.25" customHeight="1" x14ac:dyDescent="0.35"/>
    <row r="973" customFormat="1" ht="14.25" customHeight="1" x14ac:dyDescent="0.35"/>
    <row r="974" customFormat="1" ht="14.25" customHeight="1" x14ac:dyDescent="0.35"/>
    <row r="975" customFormat="1" ht="14.25" customHeight="1" x14ac:dyDescent="0.35"/>
    <row r="976" customFormat="1" ht="14.25" customHeight="1" x14ac:dyDescent="0.35"/>
    <row r="977" customFormat="1" ht="14.25" customHeight="1" x14ac:dyDescent="0.35"/>
    <row r="978" customFormat="1" ht="14.25" customHeight="1" x14ac:dyDescent="0.35"/>
    <row r="979" customFormat="1" ht="14.25" customHeight="1" x14ac:dyDescent="0.35"/>
    <row r="980" customFormat="1" ht="14.25" customHeight="1" x14ac:dyDescent="0.35"/>
    <row r="981" customFormat="1" ht="14.25" customHeight="1" x14ac:dyDescent="0.35"/>
    <row r="982" customFormat="1" ht="14.25" customHeight="1" x14ac:dyDescent="0.35"/>
    <row r="983" customFormat="1" ht="14.25" customHeight="1" x14ac:dyDescent="0.35"/>
    <row r="984" customFormat="1" ht="14.25" customHeight="1" x14ac:dyDescent="0.35"/>
    <row r="985" customFormat="1" ht="14.25" customHeight="1" x14ac:dyDescent="0.35"/>
    <row r="986" customFormat="1" ht="14.25" customHeight="1" x14ac:dyDescent="0.35"/>
    <row r="987" customFormat="1" ht="14.25" customHeight="1" x14ac:dyDescent="0.35"/>
    <row r="988" customFormat="1" ht="14.25" customHeight="1" x14ac:dyDescent="0.35"/>
    <row r="989" customFormat="1" ht="14.25" customHeight="1" x14ac:dyDescent="0.35"/>
    <row r="990" customFormat="1" ht="14.25" customHeight="1" x14ac:dyDescent="0.35"/>
    <row r="991" customFormat="1" ht="14.25" customHeight="1" x14ac:dyDescent="0.35"/>
    <row r="992" customFormat="1" ht="14.25" customHeight="1" x14ac:dyDescent="0.35"/>
    <row r="993" customFormat="1" ht="14.25" customHeight="1" x14ac:dyDescent="0.35"/>
    <row r="994" customFormat="1" ht="14.25" customHeight="1" x14ac:dyDescent="0.35"/>
    <row r="995" customFormat="1" ht="14.25" customHeight="1" x14ac:dyDescent="0.35"/>
    <row r="996" customFormat="1" ht="14.25" customHeight="1" x14ac:dyDescent="0.35"/>
    <row r="997" customFormat="1" ht="14.25" customHeight="1" x14ac:dyDescent="0.35"/>
    <row r="998" customFormat="1" ht="14.25" customHeight="1" x14ac:dyDescent="0.35"/>
    <row r="999" customFormat="1" ht="14.25" customHeight="1" x14ac:dyDescent="0.35"/>
    <row r="1000" customFormat="1" ht="14.25" customHeight="1" x14ac:dyDescent="0.35"/>
  </sheetData>
  <mergeCells count="8">
    <mergeCell ref="I18:M18"/>
    <mergeCell ref="J33:K33"/>
    <mergeCell ref="I35:M35"/>
    <mergeCell ref="B2:E3"/>
    <mergeCell ref="B6:M6"/>
    <mergeCell ref="B14:C14"/>
    <mergeCell ref="E14:G14"/>
    <mergeCell ref="I14:M14"/>
  </mergeCells>
  <pageMargins left="0.7" right="0.7" top="0.75" bottom="0.75" header="0" footer="0"/>
  <pageSetup orientation="landscape"/>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EB5098-11A0-4AAE-B658-2985C929DEB5}">
  <dimension ref="A1:K3"/>
  <sheetViews>
    <sheetView zoomScaleNormal="100" workbookViewId="0">
      <selection activeCell="B1" sqref="A1:B1"/>
    </sheetView>
  </sheetViews>
  <sheetFormatPr defaultRowHeight="14.5" x14ac:dyDescent="0.35"/>
  <sheetData>
    <row r="1" spans="1:11" x14ac:dyDescent="0.35">
      <c r="A1" t="s">
        <v>28</v>
      </c>
    </row>
    <row r="2" spans="1:11" x14ac:dyDescent="0.35">
      <c r="A2" t="s">
        <v>1</v>
      </c>
      <c r="B2" t="s">
        <v>29</v>
      </c>
      <c r="C2" t="s">
        <v>30</v>
      </c>
      <c r="D2" t="s">
        <v>31</v>
      </c>
      <c r="E2" t="s">
        <v>32</v>
      </c>
      <c r="F2" t="s">
        <v>33</v>
      </c>
      <c r="G2" t="s">
        <v>34</v>
      </c>
      <c r="H2" t="s">
        <v>35</v>
      </c>
      <c r="I2" t="s">
        <v>36</v>
      </c>
      <c r="J2" t="s">
        <v>37</v>
      </c>
      <c r="K2" t="s">
        <v>38</v>
      </c>
    </row>
    <row r="3" spans="1:11" x14ac:dyDescent="0.35">
      <c r="A3" t="s">
        <v>39</v>
      </c>
      <c r="B3" t="s">
        <v>40</v>
      </c>
    </row>
  </sheetData>
  <pageMargins left="0.7" right="0.7" top="0.8125" bottom="0.75" header="0.3" footer="0.3"/>
  <pageSetup orientation="portrait" r:id="rId1"/>
  <headerFooter>
    <oddHeader>&amp;L&amp;G&amp;C&amp;"Arial Black,Regular"&amp;26Stock Portfolio Tracker</oddHeader>
  </headerFooter>
  <legacyDrawingHF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Pivot Table 1</vt:lpstr>
      <vt:lpstr>Stock Transaction Chart</vt:lpstr>
      <vt:lpstr>Dashboard (2)</vt:lpstr>
      <vt:lpstr>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HDing</dc:creator>
  <cp:lastModifiedBy>HDing</cp:lastModifiedBy>
  <dcterms:created xsi:type="dcterms:W3CDTF">2023-03-13T16:51:15Z</dcterms:created>
  <dcterms:modified xsi:type="dcterms:W3CDTF">2023-03-13T20:49:00Z</dcterms:modified>
</cp:coreProperties>
</file>